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.movahedkhah\Desktop\"/>
    </mc:Choice>
  </mc:AlternateContent>
  <bookViews>
    <workbookView xWindow="0" yWindow="0" windowWidth="20490" windowHeight="7665" tabRatio="880"/>
  </bookViews>
  <sheets>
    <sheet name="روکش98 " sheetId="76" r:id="rId1"/>
  </sheets>
  <definedNames>
    <definedName name="_xlnm._FilterDatabase" localSheetId="0" hidden="1">'روکش98 '!$A$3:$H$225</definedName>
    <definedName name="_xlnm.Print_Area" localSheetId="0">'روکش98 '!$A$1:$H$225</definedName>
  </definedNames>
  <calcPr calcId="162913"/>
</workbook>
</file>

<file path=xl/calcChain.xml><?xml version="1.0" encoding="utf-8"?>
<calcChain xmlns="http://schemas.openxmlformats.org/spreadsheetml/2006/main">
  <c r="G221" i="76" l="1"/>
  <c r="H210" i="76"/>
  <c r="G210" i="76"/>
  <c r="H201" i="76"/>
  <c r="H211" i="76" s="1"/>
  <c r="G201" i="76"/>
  <c r="G211" i="76" s="1"/>
  <c r="H197" i="76"/>
  <c r="G197" i="76"/>
  <c r="G170" i="76"/>
  <c r="H154" i="76"/>
  <c r="H151" i="76"/>
  <c r="H138" i="76"/>
  <c r="G138" i="76"/>
  <c r="H82" i="76"/>
  <c r="G82" i="76"/>
  <c r="H55" i="76"/>
  <c r="G55" i="76"/>
  <c r="H170" i="76" l="1"/>
  <c r="H224" i="76" s="1"/>
  <c r="H225" i="76" s="1"/>
  <c r="G224" i="76"/>
  <c r="G225" i="76" s="1"/>
</calcChain>
</file>

<file path=xl/sharedStrings.xml><?xml version="1.0" encoding="utf-8"?>
<sst xmlns="http://schemas.openxmlformats.org/spreadsheetml/2006/main" count="402" uniqueCount="227">
  <si>
    <t>استان</t>
  </si>
  <si>
    <t xml:space="preserve">نام تولید کننده </t>
  </si>
  <si>
    <t xml:space="preserve">نام پایه </t>
  </si>
  <si>
    <t>گیلاس</t>
  </si>
  <si>
    <t>بادام</t>
  </si>
  <si>
    <t>هلو</t>
  </si>
  <si>
    <t>آلبالو</t>
  </si>
  <si>
    <t>مجاری</t>
  </si>
  <si>
    <t>آلو</t>
  </si>
  <si>
    <t>گوجه سبز</t>
  </si>
  <si>
    <t>گلابی</t>
  </si>
  <si>
    <t>کوشیا</t>
  </si>
  <si>
    <t>زعفرانی دیررس</t>
  </si>
  <si>
    <t>شلیل</t>
  </si>
  <si>
    <t>گردو</t>
  </si>
  <si>
    <t>چندلر</t>
  </si>
  <si>
    <t>گل محمدی</t>
  </si>
  <si>
    <t>سیب</t>
  </si>
  <si>
    <t>تکدانه</t>
  </si>
  <si>
    <t xml:space="preserve">بادام </t>
  </si>
  <si>
    <t>زرد</t>
  </si>
  <si>
    <t>قرمز</t>
  </si>
  <si>
    <t>پسته</t>
  </si>
  <si>
    <t>انگور</t>
  </si>
  <si>
    <t>بیروتی</t>
  </si>
  <si>
    <t>گلدن دلیشز</t>
  </si>
  <si>
    <t>فرانسیس</t>
  </si>
  <si>
    <t>اصفهان</t>
  </si>
  <si>
    <t>تونو</t>
  </si>
  <si>
    <t>مامایی</t>
  </si>
  <si>
    <t xml:space="preserve">تکدانه </t>
  </si>
  <si>
    <t>زرد آلو</t>
  </si>
  <si>
    <t xml:space="preserve">توت </t>
  </si>
  <si>
    <t>رد دلیشز</t>
  </si>
  <si>
    <t>فلیم</t>
  </si>
  <si>
    <t>سوپرنوا</t>
  </si>
  <si>
    <t>مرکزی</t>
  </si>
  <si>
    <t>بلادیجونیو</t>
  </si>
  <si>
    <t>GN</t>
  </si>
  <si>
    <t>GF</t>
  </si>
  <si>
    <t>M7</t>
  </si>
  <si>
    <t>کاشان 93</t>
  </si>
  <si>
    <t>هلو انجیری</t>
  </si>
  <si>
    <t>زعفرانی زودرس</t>
  </si>
  <si>
    <t>دلبار</t>
  </si>
  <si>
    <t>گلابي</t>
  </si>
  <si>
    <t>فراگنس</t>
  </si>
  <si>
    <t>تهران</t>
  </si>
  <si>
    <t>محمد قره چایی</t>
  </si>
  <si>
    <t>کرمان</t>
  </si>
  <si>
    <t>ایندیپندنس</t>
  </si>
  <si>
    <t>آذربایجانغربی</t>
  </si>
  <si>
    <t>البرز</t>
  </si>
  <si>
    <t>ايرج رستگار</t>
  </si>
  <si>
    <t>یزد</t>
  </si>
  <si>
    <t>OHF</t>
  </si>
  <si>
    <t>GF677</t>
  </si>
  <si>
    <t>GN15</t>
  </si>
  <si>
    <t>UCB1</t>
  </si>
  <si>
    <t xml:space="preserve">مغان </t>
  </si>
  <si>
    <t xml:space="preserve">انجیری سیاه </t>
  </si>
  <si>
    <t xml:space="preserve">شکوفه </t>
  </si>
  <si>
    <t>قزوین</t>
  </si>
  <si>
    <t xml:space="preserve">جمع کل </t>
  </si>
  <si>
    <t>شلیل مغان</t>
  </si>
  <si>
    <t>BA29</t>
  </si>
  <si>
    <t>لبنانی قرمز</t>
  </si>
  <si>
    <t>لبنانی زرد</t>
  </si>
  <si>
    <t>ردیف</t>
  </si>
  <si>
    <t xml:space="preserve">روبی سیدلس </t>
  </si>
  <si>
    <t>شرکت تعاونی نهالستان رویشی پایدار البرز(برادران حسینی)</t>
  </si>
  <si>
    <t>تولیدات واحدهای کشت بافتی در سال 1398</t>
  </si>
  <si>
    <t>نام محصول</t>
  </si>
  <si>
    <t>نام رقم( نهال خود ریشه زا)</t>
  </si>
  <si>
    <t>تعداد پایه تولید شده (اصله)</t>
  </si>
  <si>
    <t>تعداد نهال تولید شده (اصله)</t>
  </si>
  <si>
    <t xml:space="preserve">شرکت رویان پژوهش </t>
  </si>
  <si>
    <t xml:space="preserve">گیاهان داررویی </t>
  </si>
  <si>
    <t xml:space="preserve">استویا </t>
  </si>
  <si>
    <t>دوین</t>
  </si>
  <si>
    <t xml:space="preserve">پرلت </t>
  </si>
  <si>
    <t xml:space="preserve">کاردینال </t>
  </si>
  <si>
    <t xml:space="preserve">کن موجی </t>
  </si>
  <si>
    <t xml:space="preserve">استارکنیک </t>
  </si>
  <si>
    <t xml:space="preserve">  7ژنوتیپ برتر</t>
  </si>
  <si>
    <t xml:space="preserve">لوئیزبون </t>
  </si>
  <si>
    <t>میوه ریز</t>
  </si>
  <si>
    <t>رزبری</t>
  </si>
  <si>
    <t>گرجی</t>
  </si>
  <si>
    <t xml:space="preserve">جمع شرکت رویان پژوهش  </t>
  </si>
  <si>
    <t xml:space="preserve">شرکت اروم زیست تاک </t>
  </si>
  <si>
    <t xml:space="preserve">آلو و گوجه </t>
  </si>
  <si>
    <t xml:space="preserve">آنجلو </t>
  </si>
  <si>
    <t>GF- GN</t>
  </si>
  <si>
    <t>درگزي</t>
  </si>
  <si>
    <t xml:space="preserve">هسته جدا </t>
  </si>
  <si>
    <t xml:space="preserve">جمع شرکت اروم زیست تاک </t>
  </si>
  <si>
    <t xml:space="preserve">جمع کل آذربایجانغربی  </t>
  </si>
  <si>
    <t>شرکت دانش بنیان کاراپژوهش پارس</t>
  </si>
  <si>
    <t xml:space="preserve">جمع شرکت دانش بنیان کاراپژوهش پارس </t>
  </si>
  <si>
    <t>شرکت کیمیا برگ آسیا</t>
  </si>
  <si>
    <t>جمع شرکت کیمیا برگ آسیا</t>
  </si>
  <si>
    <t>فجر اصفهان</t>
  </si>
  <si>
    <t>Colt</t>
  </si>
  <si>
    <t>Sl64</t>
  </si>
  <si>
    <t>MRS</t>
  </si>
  <si>
    <t>جمع شرکت فجر اصفهان</t>
  </si>
  <si>
    <t xml:space="preserve">جمع کل اصفهان </t>
  </si>
  <si>
    <t>شرکت سلول فناور دارو</t>
  </si>
  <si>
    <t>بلک بری</t>
  </si>
  <si>
    <t xml:space="preserve">  arapao</t>
  </si>
  <si>
    <t>chester</t>
  </si>
  <si>
    <t>بلوبری</t>
  </si>
  <si>
    <t>colibri</t>
  </si>
  <si>
    <t>emerald</t>
  </si>
  <si>
    <t>jewel</t>
  </si>
  <si>
    <t>jubilee</t>
  </si>
  <si>
    <t>misty</t>
  </si>
  <si>
    <t>oneal</t>
  </si>
  <si>
    <t>pink lemonade</t>
  </si>
  <si>
    <t>پشن فروت</t>
  </si>
  <si>
    <t xml:space="preserve">رز بری </t>
  </si>
  <si>
    <t xml:space="preserve">  encore</t>
  </si>
  <si>
    <t xml:space="preserve">  kiwi gold</t>
  </si>
  <si>
    <t xml:space="preserve">  saanich </t>
  </si>
  <si>
    <t xml:space="preserve">  sun shine</t>
  </si>
  <si>
    <t xml:space="preserve"> fall gold</t>
  </si>
  <si>
    <t xml:space="preserve"> polana</t>
  </si>
  <si>
    <t xml:space="preserve"> summit</t>
  </si>
  <si>
    <t xml:space="preserve">heritage </t>
  </si>
  <si>
    <t>گوجی بری</t>
  </si>
  <si>
    <t xml:space="preserve">هیبرید بلک بری و رز بری </t>
  </si>
  <si>
    <t xml:space="preserve"> loganberry</t>
  </si>
  <si>
    <t xml:space="preserve">جمع شرکت سلول فناور دارو </t>
  </si>
  <si>
    <t xml:space="preserve">مرکز ملی ژنتیک </t>
  </si>
  <si>
    <t>هلو و شلیل</t>
  </si>
  <si>
    <t xml:space="preserve">جمع مرکز ملی ژنتیک  </t>
  </si>
  <si>
    <t>شرکت بافت رویش سبز رازی</t>
  </si>
  <si>
    <t xml:space="preserve"> گیلاس</t>
  </si>
  <si>
    <t>یزد 94</t>
  </si>
  <si>
    <t xml:space="preserve">جمع شرکت بافت رویش سبز رازی </t>
  </si>
  <si>
    <t>آنیل</t>
  </si>
  <si>
    <t>دوک</t>
  </si>
  <si>
    <t>لگسی</t>
  </si>
  <si>
    <t>میستی</t>
  </si>
  <si>
    <t>رز بری</t>
  </si>
  <si>
    <t>بویسنبری</t>
  </si>
  <si>
    <t>جول</t>
  </si>
  <si>
    <t>زرانا</t>
  </si>
  <si>
    <t>نکر</t>
  </si>
  <si>
    <t xml:space="preserve">جمع شرکت تعاونی نهالستان رویشی پایدار البرز(برادران حسینی) </t>
  </si>
  <si>
    <t>جمع کل البرز</t>
  </si>
  <si>
    <t xml:space="preserve">پريزيدنت </t>
  </si>
  <si>
    <t>گل محمدي</t>
  </si>
  <si>
    <t>گيلاس</t>
  </si>
  <si>
    <t>هلو و شليل</t>
  </si>
  <si>
    <t xml:space="preserve">جمع ايرج رستگار </t>
  </si>
  <si>
    <t>شرکت پردیس آزما پارسیان</t>
  </si>
  <si>
    <t xml:space="preserve">گیاهان زینتی </t>
  </si>
  <si>
    <t>جیپسوفیلا</t>
  </si>
  <si>
    <t>کورکوما</t>
  </si>
  <si>
    <t xml:space="preserve">جمع شرکت پردیس آزما پارسیان </t>
  </si>
  <si>
    <t>شرکت زرینه روز</t>
  </si>
  <si>
    <t>آناناس</t>
  </si>
  <si>
    <t>کاموسوس و MD2</t>
  </si>
  <si>
    <t xml:space="preserve">جمع شرکت زرینه روز </t>
  </si>
  <si>
    <t>شهریار حسامی</t>
  </si>
  <si>
    <t>موز</t>
  </si>
  <si>
    <t>والری،ویلیامز،دوارف کاوندیش،گراندناین</t>
  </si>
  <si>
    <t xml:space="preserve">جمع شهریار حسامی </t>
  </si>
  <si>
    <t>فرح فراهانی</t>
  </si>
  <si>
    <t xml:space="preserve">جمع فرح فراهانی </t>
  </si>
  <si>
    <t>کیلاس</t>
  </si>
  <si>
    <t xml:space="preserve">جمع محمد قره چایی </t>
  </si>
  <si>
    <t>مزارع نوین ایرانیان</t>
  </si>
  <si>
    <t>آنتوریوم</t>
  </si>
  <si>
    <t>بگونیا</t>
  </si>
  <si>
    <t>رکس - گلدار</t>
  </si>
  <si>
    <t>ژربرا</t>
  </si>
  <si>
    <t>بالانس</t>
  </si>
  <si>
    <t>کوردلین</t>
  </si>
  <si>
    <t>برگ درشت قرمز و برگ ریز</t>
  </si>
  <si>
    <t xml:space="preserve"> GF </t>
  </si>
  <si>
    <t xml:space="preserve">جمع مزارع نوین ایرانیان </t>
  </si>
  <si>
    <t>جمع کل تهران</t>
  </si>
  <si>
    <t xml:space="preserve"> بهروز کمالی-دانش بنیان پردیس</t>
  </si>
  <si>
    <t xml:space="preserve">جمع  بهروز کمالی-دانش بنیان پردیس </t>
  </si>
  <si>
    <t>شرکت زیست فن آوری ایتاصدرا</t>
  </si>
  <si>
    <t xml:space="preserve">گلابی </t>
  </si>
  <si>
    <t xml:space="preserve">جمع شرکت زیست فن آوری ایتاصدرا </t>
  </si>
  <si>
    <t xml:space="preserve">شرکت نهال گستر رویان </t>
  </si>
  <si>
    <t>بادام-هلو</t>
  </si>
  <si>
    <t xml:space="preserve">جمع شرکت نهال گستر رویان  </t>
  </si>
  <si>
    <t xml:space="preserve">جمع کل قزوین </t>
  </si>
  <si>
    <t>کوروش بهرام زاده ابراهیمی</t>
  </si>
  <si>
    <t xml:space="preserve">جمع کوروش بهرام زاده ابراهیمی </t>
  </si>
  <si>
    <t xml:space="preserve">جمع کل کرمان </t>
  </si>
  <si>
    <t xml:space="preserve">شرکت رویان محلات </t>
  </si>
  <si>
    <t xml:space="preserve">جمع شرکت رویان محلات  </t>
  </si>
  <si>
    <t xml:space="preserve">جمع کل مرکزی </t>
  </si>
  <si>
    <t xml:space="preserve">جمع کل (بدون گیاهان زینتی) </t>
  </si>
  <si>
    <t xml:space="preserve">جمع گیاهان زینتی </t>
  </si>
  <si>
    <t>PYRODWARF</t>
  </si>
  <si>
    <t xml:space="preserve">GISELA </t>
  </si>
  <si>
    <t>Myrobalan</t>
  </si>
  <si>
    <t>GISELA-6</t>
  </si>
  <si>
    <t>MAXMA</t>
  </si>
  <si>
    <t>TETRA</t>
  </si>
  <si>
    <t xml:space="preserve">Quinse </t>
  </si>
  <si>
    <t>GISELA-5</t>
  </si>
  <si>
    <t>Erb1</t>
  </si>
  <si>
    <t xml:space="preserve"> فراگنیس</t>
  </si>
  <si>
    <t>Penta</t>
  </si>
  <si>
    <t>kadamen</t>
  </si>
  <si>
    <t xml:space="preserve">خراسان رضوی </t>
  </si>
  <si>
    <t>زینب غیور کریمیانی</t>
  </si>
  <si>
    <t>کریمیس - ک 6</t>
  </si>
  <si>
    <t>آلو-زردآلو-هلو-شلیل</t>
  </si>
  <si>
    <t>کریمیس-ک 86</t>
  </si>
  <si>
    <t xml:space="preserve"> به</t>
  </si>
  <si>
    <t>جمع کریمیان</t>
  </si>
  <si>
    <t>شرکت ریزفناوری باغات پارت</t>
  </si>
  <si>
    <t>پنتا</t>
  </si>
  <si>
    <t>CA</t>
  </si>
  <si>
    <t>جمع شرکت ریز فناوری باغات پارت</t>
  </si>
  <si>
    <t xml:space="preserve">جمع کل خراسان رضوی </t>
  </si>
  <si>
    <t xml:space="preserve">تهران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</si>
</sst>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ريال&quot;\ #,##0.00_-"/>
    <numFmt numFmtId="165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MS Sans Serif"/>
      <family val="2"/>
      <charset val="178"/>
    </font>
    <font>
      <sz val="12"/>
      <name val="B Lotus"/>
      <charset val="178"/>
    </font>
    <font>
      <b/>
      <sz val="12"/>
      <name val="B Lotus"/>
      <charset val="178"/>
    </font>
    <font>
      <b/>
      <sz val="18"/>
      <name val="B Lotus"/>
      <charset val="178"/>
    </font>
    <font>
      <b/>
      <sz val="16"/>
      <name val="B Lotus"/>
      <charset val="178"/>
    </font>
    <font>
      <sz val="16"/>
      <name val="B Lotus"/>
      <charset val="178"/>
    </font>
    <font>
      <b/>
      <sz val="14"/>
      <name val="B Lotus"/>
      <charset val="178"/>
    </font>
    <font>
      <sz val="14"/>
      <name val="B Lotus"/>
      <charset val="178"/>
    </font>
    <font>
      <sz val="11"/>
      <name val="B Lotus"/>
      <charset val="178"/>
    </font>
    <font>
      <b/>
      <sz val="22"/>
      <name val="B Lotus"/>
      <charset val="178"/>
    </font>
    <font>
      <sz val="22"/>
      <name val="B Lotus"/>
      <charset val="178"/>
    </font>
    <font>
      <b/>
      <sz val="10"/>
      <name val="B Lotus"/>
      <charset val="178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0" fontId="3" fillId="0" borderId="0"/>
    <xf numFmtId="0" fontId="4" fillId="0" borderId="0"/>
    <xf numFmtId="0" fontId="2" fillId="2" borderId="1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6" fillId="0" borderId="0" xfId="31" applyFont="1" applyBorder="1" applyAlignment="1">
      <alignment horizontal="center" vertical="center"/>
    </xf>
    <xf numFmtId="0" fontId="7" fillId="0" borderId="0" xfId="31" applyFont="1" applyBorder="1" applyAlignment="1">
      <alignment horizontal="center" vertical="center"/>
    </xf>
    <xf numFmtId="0" fontId="6" fillId="0" borderId="0" xfId="31" applyFont="1" applyBorder="1" applyAlignment="1">
      <alignment horizontal="center" vertical="center" wrapText="1"/>
    </xf>
    <xf numFmtId="0" fontId="6" fillId="0" borderId="0" xfId="31" applyFont="1" applyBorder="1" applyAlignment="1">
      <alignment horizontal="center" vertical="center" wrapText="1" shrinkToFit="1"/>
    </xf>
    <xf numFmtId="0" fontId="9" fillId="6" borderId="2" xfId="31" applyFont="1" applyFill="1" applyBorder="1" applyAlignment="1">
      <alignment horizontal="center" vertical="center" wrapText="1"/>
    </xf>
    <xf numFmtId="164" fontId="9" fillId="6" borderId="2" xfId="31" applyNumberFormat="1" applyFont="1" applyFill="1" applyBorder="1" applyAlignment="1">
      <alignment horizontal="center" vertical="center" wrapText="1"/>
    </xf>
    <xf numFmtId="164" fontId="10" fillId="6" borderId="2" xfId="31" applyNumberFormat="1" applyFont="1" applyFill="1" applyBorder="1" applyAlignment="1">
      <alignment horizontal="center" vertical="center" wrapText="1" shrinkToFit="1"/>
    </xf>
    <xf numFmtId="0" fontId="10" fillId="6" borderId="2" xfId="31" applyFont="1" applyFill="1" applyBorder="1" applyAlignment="1">
      <alignment horizontal="center" vertical="center" wrapText="1"/>
    </xf>
    <xf numFmtId="0" fontId="6" fillId="0" borderId="2" xfId="31" applyFont="1" applyBorder="1" applyAlignment="1">
      <alignment horizontal="center" vertical="center" wrapText="1"/>
    </xf>
    <xf numFmtId="0" fontId="10" fillId="7" borderId="2" xfId="31" applyFont="1" applyFill="1" applyBorder="1" applyAlignment="1">
      <alignment horizontal="center" vertical="center" wrapText="1" shrinkToFit="1"/>
    </xf>
    <xf numFmtId="0" fontId="10" fillId="7" borderId="2" xfId="31" applyFont="1" applyFill="1" applyBorder="1" applyAlignment="1">
      <alignment horizontal="center" vertical="center"/>
    </xf>
    <xf numFmtId="0" fontId="10" fillId="6" borderId="2" xfId="31" applyFont="1" applyFill="1" applyBorder="1" applyAlignment="1">
      <alignment horizontal="center" vertical="center" wrapText="1" shrinkToFit="1"/>
    </xf>
    <xf numFmtId="0" fontId="10" fillId="5" borderId="2" xfId="31" applyFont="1" applyFill="1" applyBorder="1" applyAlignment="1">
      <alignment horizontal="center" vertical="center" wrapText="1" shrinkToFit="1"/>
    </xf>
    <xf numFmtId="0" fontId="10" fillId="4" borderId="2" xfId="31" applyFont="1" applyFill="1" applyBorder="1" applyAlignment="1">
      <alignment horizontal="center" vertical="center" wrapText="1" shrinkToFit="1"/>
    </xf>
    <xf numFmtId="0" fontId="12" fillId="7" borderId="2" xfId="31" applyFont="1" applyFill="1" applyBorder="1" applyAlignment="1">
      <alignment horizontal="center" vertical="center" wrapText="1" shrinkToFit="1"/>
    </xf>
    <xf numFmtId="0" fontId="12" fillId="7" borderId="2" xfId="31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4" borderId="2" xfId="31" applyFont="1" applyFill="1" applyBorder="1" applyAlignment="1">
      <alignment horizontal="center" vertical="center"/>
    </xf>
    <xf numFmtId="0" fontId="15" fillId="0" borderId="2" xfId="31" applyFont="1" applyBorder="1" applyAlignment="1">
      <alignment horizontal="center" vertical="center" wrapText="1" shrinkToFit="1"/>
    </xf>
    <xf numFmtId="0" fontId="15" fillId="3" borderId="2" xfId="31" applyFont="1" applyFill="1" applyBorder="1" applyAlignment="1">
      <alignment horizontal="center" vertical="center" wrapText="1" shrinkToFit="1"/>
    </xf>
    <xf numFmtId="0" fontId="15" fillId="3" borderId="2" xfId="31" applyFont="1" applyFill="1" applyBorder="1" applyAlignment="1">
      <alignment horizontal="center" vertical="center"/>
    </xf>
    <xf numFmtId="0" fontId="15" fillId="8" borderId="2" xfId="31" applyFont="1" applyFill="1" applyBorder="1" applyAlignment="1">
      <alignment horizontal="center" vertical="center" wrapText="1" shrinkToFit="1"/>
    </xf>
    <xf numFmtId="0" fontId="7" fillId="0" borderId="0" xfId="31" applyFont="1" applyBorder="1" applyAlignment="1">
      <alignment horizontal="center" vertical="center" wrapText="1"/>
    </xf>
    <xf numFmtId="0" fontId="12" fillId="0" borderId="2" xfId="31" applyFont="1" applyBorder="1" applyAlignment="1">
      <alignment horizontal="center" vertical="center" wrapText="1" shrinkToFit="1"/>
    </xf>
    <xf numFmtId="0" fontId="12" fillId="0" borderId="2" xfId="31" applyFont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wrapText="1" readingOrder="2"/>
    </xf>
    <xf numFmtId="0" fontId="6" fillId="0" borderId="4" xfId="31" applyFont="1" applyBorder="1" applyAlignment="1">
      <alignment horizontal="center" vertical="center" wrapText="1"/>
    </xf>
    <xf numFmtId="0" fontId="6" fillId="0" borderId="3" xfId="31" applyFont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0" fontId="7" fillId="0" borderId="2" xfId="31" applyFont="1" applyBorder="1" applyAlignment="1">
      <alignment horizontal="center" vertical="center" wrapText="1"/>
    </xf>
    <xf numFmtId="0" fontId="7" fillId="0" borderId="3" xfId="31" applyFont="1" applyBorder="1" applyAlignment="1">
      <alignment horizontal="center" vertical="center" wrapText="1"/>
    </xf>
    <xf numFmtId="0" fontId="6" fillId="0" borderId="3" xfId="31" applyFont="1" applyBorder="1" applyAlignment="1">
      <alignment horizontal="center" vertical="center"/>
    </xf>
    <xf numFmtId="0" fontId="6" fillId="0" borderId="4" xfId="31" applyFont="1" applyBorder="1" applyAlignment="1">
      <alignment horizontal="center" vertical="center"/>
    </xf>
    <xf numFmtId="0" fontId="6" fillId="0" borderId="2" xfId="31" applyFont="1" applyBorder="1" applyAlignment="1">
      <alignment horizontal="center" vertical="center"/>
    </xf>
    <xf numFmtId="0" fontId="9" fillId="3" borderId="2" xfId="3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0" xfId="0" applyFont="1"/>
    <xf numFmtId="0" fontId="9" fillId="7" borderId="6" xfId="31" applyFont="1" applyFill="1" applyBorder="1" applyAlignment="1">
      <alignment horizontal="center" vertical="center"/>
    </xf>
    <xf numFmtId="0" fontId="9" fillId="7" borderId="9" xfId="31" applyFont="1" applyFill="1" applyBorder="1" applyAlignment="1">
      <alignment horizontal="center" vertical="center"/>
    </xf>
    <xf numFmtId="0" fontId="9" fillId="7" borderId="7" xfId="31" applyFont="1" applyFill="1" applyBorder="1" applyAlignment="1">
      <alignment horizontal="center" vertical="center"/>
    </xf>
    <xf numFmtId="0" fontId="7" fillId="0" borderId="3" xfId="31" applyFont="1" applyBorder="1" applyAlignment="1">
      <alignment horizontal="center" vertical="center" wrapText="1"/>
    </xf>
    <xf numFmtId="0" fontId="7" fillId="0" borderId="5" xfId="31" applyFont="1" applyBorder="1" applyAlignment="1">
      <alignment horizontal="center" vertical="center" wrapText="1"/>
    </xf>
    <xf numFmtId="0" fontId="7" fillId="0" borderId="4" xfId="31" applyFont="1" applyBorder="1" applyAlignment="1">
      <alignment horizontal="center" vertical="center" wrapText="1"/>
    </xf>
    <xf numFmtId="0" fontId="6" fillId="0" borderId="3" xfId="31" applyFont="1" applyBorder="1" applyAlignment="1">
      <alignment horizontal="center" vertical="center"/>
    </xf>
    <xf numFmtId="0" fontId="6" fillId="0" borderId="4" xfId="31" applyFont="1" applyBorder="1" applyAlignment="1">
      <alignment horizontal="center" vertical="center"/>
    </xf>
    <xf numFmtId="0" fontId="6" fillId="0" borderId="5" xfId="31" applyFont="1" applyBorder="1" applyAlignment="1">
      <alignment horizontal="center" vertical="center"/>
    </xf>
    <xf numFmtId="0" fontId="8" fillId="0" borderId="8" xfId="31" applyFont="1" applyBorder="1" applyAlignment="1">
      <alignment horizontal="center" vertical="center"/>
    </xf>
    <xf numFmtId="0" fontId="7" fillId="0" borderId="3" xfId="31" applyFont="1" applyBorder="1" applyAlignment="1">
      <alignment horizontal="center" vertical="center"/>
    </xf>
    <xf numFmtId="0" fontId="7" fillId="0" borderId="5" xfId="31" applyFont="1" applyBorder="1" applyAlignment="1">
      <alignment horizontal="center" vertical="center"/>
    </xf>
    <xf numFmtId="0" fontId="7" fillId="0" borderId="4" xfId="31" applyFont="1" applyBorder="1" applyAlignment="1">
      <alignment horizontal="center" vertical="center"/>
    </xf>
    <xf numFmtId="0" fontId="6" fillId="0" borderId="10" xfId="31" applyFont="1" applyBorder="1" applyAlignment="1">
      <alignment horizontal="center" vertical="center"/>
    </xf>
    <xf numFmtId="0" fontId="6" fillId="0" borderId="11" xfId="31" applyFont="1" applyBorder="1" applyAlignment="1">
      <alignment horizontal="center" vertical="center"/>
    </xf>
    <xf numFmtId="0" fontId="6" fillId="0" borderId="12" xfId="31" applyFont="1" applyBorder="1" applyAlignment="1">
      <alignment horizontal="center" vertical="center"/>
    </xf>
    <xf numFmtId="0" fontId="9" fillId="6" borderId="6" xfId="31" applyFont="1" applyFill="1" applyBorder="1" applyAlignment="1">
      <alignment horizontal="center" vertical="center"/>
    </xf>
    <xf numFmtId="0" fontId="9" fillId="6" borderId="9" xfId="31" applyFont="1" applyFill="1" applyBorder="1" applyAlignment="1">
      <alignment horizontal="center" vertical="center"/>
    </xf>
    <xf numFmtId="0" fontId="9" fillId="6" borderId="7" xfId="31" applyFont="1" applyFill="1" applyBorder="1" applyAlignment="1">
      <alignment horizontal="center" vertical="center"/>
    </xf>
    <xf numFmtId="0" fontId="16" fillId="0" borderId="3" xfId="31" applyFont="1" applyBorder="1" applyAlignment="1">
      <alignment horizontal="center" vertical="center" wrapText="1"/>
    </xf>
    <xf numFmtId="0" fontId="16" fillId="0" borderId="5" xfId="31" applyFont="1" applyBorder="1" applyAlignment="1">
      <alignment horizontal="center" vertical="center" wrapText="1"/>
    </xf>
    <xf numFmtId="0" fontId="16" fillId="0" borderId="4" xfId="31" applyFont="1" applyBorder="1" applyAlignment="1">
      <alignment horizontal="center" vertical="center" wrapText="1"/>
    </xf>
    <xf numFmtId="0" fontId="9" fillId="5" borderId="6" xfId="31" applyFont="1" applyFill="1" applyBorder="1" applyAlignment="1">
      <alignment horizontal="center" vertical="center"/>
    </xf>
    <xf numFmtId="0" fontId="9" fillId="5" borderId="9" xfId="31" applyFont="1" applyFill="1" applyBorder="1" applyAlignment="1">
      <alignment horizontal="center" vertical="center"/>
    </xf>
    <xf numFmtId="0" fontId="9" fillId="5" borderId="7" xfId="31" applyFont="1" applyFill="1" applyBorder="1" applyAlignment="1">
      <alignment horizontal="center" vertical="center"/>
    </xf>
    <xf numFmtId="0" fontId="7" fillId="0" borderId="2" xfId="31" applyFont="1" applyBorder="1" applyAlignment="1">
      <alignment horizontal="center" vertical="center"/>
    </xf>
    <xf numFmtId="0" fontId="7" fillId="0" borderId="3" xfId="31" applyFont="1" applyBorder="1" applyAlignment="1">
      <alignment horizontal="center" vertical="center" textRotation="90" wrapText="1"/>
    </xf>
    <xf numFmtId="0" fontId="7" fillId="0" borderId="5" xfId="31" applyFont="1" applyBorder="1" applyAlignment="1">
      <alignment horizontal="center" vertical="center" textRotation="90" wrapText="1"/>
    </xf>
    <xf numFmtId="0" fontId="7" fillId="0" borderId="2" xfId="31" applyFont="1" applyBorder="1" applyAlignment="1">
      <alignment horizontal="center" vertical="center" textRotation="90" wrapText="1"/>
    </xf>
    <xf numFmtId="0" fontId="7" fillId="0" borderId="4" xfId="31" applyFont="1" applyBorder="1" applyAlignment="1">
      <alignment horizontal="center" vertical="center" textRotation="90" wrapText="1"/>
    </xf>
    <xf numFmtId="0" fontId="6" fillId="0" borderId="2" xfId="31" applyFont="1" applyBorder="1" applyAlignment="1">
      <alignment horizontal="center" vertical="center"/>
    </xf>
    <xf numFmtId="0" fontId="7" fillId="0" borderId="2" xfId="31" applyFont="1" applyBorder="1" applyAlignment="1">
      <alignment horizontal="center" vertical="center" wrapText="1"/>
    </xf>
    <xf numFmtId="0" fontId="11" fillId="7" borderId="12" xfId="31" applyFont="1" applyFill="1" applyBorder="1" applyAlignment="1">
      <alignment horizontal="center" vertical="center"/>
    </xf>
    <xf numFmtId="0" fontId="11" fillId="7" borderId="8" xfId="31" applyFont="1" applyFill="1" applyBorder="1" applyAlignment="1">
      <alignment horizontal="center" vertical="center"/>
    </xf>
    <xf numFmtId="0" fontId="11" fillId="7" borderId="13" xfId="31" applyFont="1" applyFill="1" applyBorder="1" applyAlignment="1">
      <alignment horizontal="center" vertical="center"/>
    </xf>
    <xf numFmtId="0" fontId="9" fillId="4" borderId="6" xfId="31" applyFont="1" applyFill="1" applyBorder="1" applyAlignment="1">
      <alignment horizontal="center" vertical="center"/>
    </xf>
    <xf numFmtId="0" fontId="9" fillId="4" borderId="9" xfId="31" applyFont="1" applyFill="1" applyBorder="1" applyAlignment="1">
      <alignment horizontal="center" vertical="center"/>
    </xf>
    <xf numFmtId="0" fontId="9" fillId="4" borderId="7" xfId="31" applyFont="1" applyFill="1" applyBorder="1" applyAlignment="1">
      <alignment horizontal="center" vertical="center"/>
    </xf>
    <xf numFmtId="0" fontId="9" fillId="3" borderId="10" xfId="31" applyFont="1" applyFill="1" applyBorder="1" applyAlignment="1">
      <alignment horizontal="center" vertical="center"/>
    </xf>
    <xf numFmtId="0" fontId="9" fillId="3" borderId="11" xfId="31" applyFont="1" applyFill="1" applyBorder="1" applyAlignment="1">
      <alignment horizontal="center" vertical="center"/>
    </xf>
    <xf numFmtId="0" fontId="9" fillId="3" borderId="12" xfId="3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9" fillId="7" borderId="2" xfId="31" applyFont="1" applyFill="1" applyBorder="1" applyAlignment="1">
      <alignment horizontal="center" vertical="center"/>
    </xf>
    <xf numFmtId="0" fontId="14" fillId="3" borderId="6" xfId="31" applyFont="1" applyFill="1" applyBorder="1" applyAlignment="1">
      <alignment horizontal="center" vertical="center"/>
    </xf>
    <xf numFmtId="0" fontId="14" fillId="3" borderId="9" xfId="31" applyFont="1" applyFill="1" applyBorder="1" applyAlignment="1">
      <alignment horizontal="center" vertical="center"/>
    </xf>
    <xf numFmtId="0" fontId="14" fillId="3" borderId="7" xfId="31" applyFont="1" applyFill="1" applyBorder="1" applyAlignment="1">
      <alignment horizontal="center" vertical="center"/>
    </xf>
    <xf numFmtId="0" fontId="14" fillId="0" borderId="6" xfId="31" applyFont="1" applyBorder="1" applyAlignment="1">
      <alignment horizontal="center" vertical="center"/>
    </xf>
    <xf numFmtId="0" fontId="14" fillId="0" borderId="9" xfId="31" applyFont="1" applyBorder="1" applyAlignment="1">
      <alignment horizontal="center" vertical="center"/>
    </xf>
    <xf numFmtId="0" fontId="14" fillId="0" borderId="7" xfId="31" applyFont="1" applyBorder="1" applyAlignment="1">
      <alignment horizontal="center" vertical="center"/>
    </xf>
    <xf numFmtId="0" fontId="14" fillId="8" borderId="6" xfId="31" applyFont="1" applyFill="1" applyBorder="1" applyAlignment="1">
      <alignment horizontal="center" vertical="center"/>
    </xf>
    <xf numFmtId="0" fontId="14" fillId="8" borderId="9" xfId="31" applyFont="1" applyFill="1" applyBorder="1" applyAlignment="1">
      <alignment horizontal="center" vertical="center"/>
    </xf>
    <xf numFmtId="0" fontId="14" fillId="8" borderId="7" xfId="31" applyFont="1" applyFill="1" applyBorder="1" applyAlignment="1">
      <alignment horizontal="center" vertical="center"/>
    </xf>
    <xf numFmtId="0" fontId="9" fillId="4" borderId="10" xfId="31" applyFont="1" applyFill="1" applyBorder="1" applyAlignment="1">
      <alignment horizontal="center" vertical="center"/>
    </xf>
    <xf numFmtId="0" fontId="9" fillId="4" borderId="14" xfId="31" applyFont="1" applyFill="1" applyBorder="1" applyAlignment="1">
      <alignment horizontal="center" vertical="center"/>
    </xf>
    <xf numFmtId="0" fontId="9" fillId="4" borderId="15" xfId="31" applyFont="1" applyFill="1" applyBorder="1" applyAlignment="1">
      <alignment horizontal="center" vertical="center"/>
    </xf>
  </cellXfs>
  <cellStyles count="36">
    <cellStyle name="Calculation 2" xfId="3"/>
    <cellStyle name="Comma 2" xfId="4"/>
    <cellStyle name="Comma 3" xfId="32"/>
    <cellStyle name="Normal" xfId="0" builtinId="0"/>
    <cellStyle name="Normal 10" xfId="21"/>
    <cellStyle name="Normal 14" xfId="23"/>
    <cellStyle name="Normal 16" xfId="24"/>
    <cellStyle name="Normal 17" xfId="25"/>
    <cellStyle name="Normal 18" xfId="26"/>
    <cellStyle name="Normal 19" xfId="27"/>
    <cellStyle name="Normal 2" xfId="5"/>
    <cellStyle name="Normal 2 10" xfId="28"/>
    <cellStyle name="Normal 2 2" xfId="6"/>
    <cellStyle name="Normal 2 2 2" xfId="7"/>
    <cellStyle name="Normal 2 2 3" xfId="8"/>
    <cellStyle name="Normal 2 2 4" xfId="29"/>
    <cellStyle name="Normal 2 3" xfId="9"/>
    <cellStyle name="Normal 2 4" xfId="33"/>
    <cellStyle name="Normal 2 5" xfId="31"/>
    <cellStyle name="Normal 20" xfId="30"/>
    <cellStyle name="Normal 3" xfId="10"/>
    <cellStyle name="Normal 3 2" xfId="11"/>
    <cellStyle name="Normal 3 3" xfId="34"/>
    <cellStyle name="Normal 4" xfId="1"/>
    <cellStyle name="Normal 4 2" xfId="12"/>
    <cellStyle name="Normal 4 2 2" xfId="20"/>
    <cellStyle name="Normal 5" xfId="13"/>
    <cellStyle name="Normal 6" xfId="14"/>
    <cellStyle name="Normal 6 2" xfId="15"/>
    <cellStyle name="Normal 6 3" xfId="35"/>
    <cellStyle name="Normal 7" xfId="16"/>
    <cellStyle name="Normal 8" xfId="2"/>
    <cellStyle name="Normal 8 2" xfId="19"/>
    <cellStyle name="Normal 8 3" xfId="22"/>
    <cellStyle name="Normal 9" xfId="17"/>
    <cellStyle name="Percent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rightToLeft="1" tabSelected="1" view="pageBreakPreview" topLeftCell="A199" zoomScaleNormal="100" zoomScaleSheetLayoutView="100" workbookViewId="0">
      <selection activeCell="B4" sqref="B4:B54"/>
    </sheetView>
  </sheetViews>
  <sheetFormatPr defaultRowHeight="23.25"/>
  <cols>
    <col min="1" max="1" width="10" style="1" customWidth="1"/>
    <col min="2" max="2" width="15" style="2" customWidth="1"/>
    <col min="3" max="3" width="12.5703125" style="23" customWidth="1"/>
    <col min="4" max="4" width="19.28515625" style="1" customWidth="1"/>
    <col min="5" max="5" width="19.28515625" style="3" customWidth="1"/>
    <col min="6" max="6" width="31.7109375" style="1" customWidth="1"/>
    <col min="7" max="7" width="17" style="4" customWidth="1"/>
    <col min="8" max="8" width="21.42578125" style="1" customWidth="1"/>
    <col min="9" max="16384" width="9.140625" style="1"/>
  </cols>
  <sheetData>
    <row r="1" spans="1:8" ht="3.75" customHeight="1"/>
    <row r="2" spans="1:8" ht="32.25" customHeight="1">
      <c r="A2" s="48" t="s">
        <v>71</v>
      </c>
      <c r="B2" s="48"/>
      <c r="C2" s="48"/>
      <c r="D2" s="48"/>
      <c r="E2" s="48"/>
      <c r="F2" s="48"/>
      <c r="G2" s="48"/>
      <c r="H2" s="48"/>
    </row>
    <row r="3" spans="1:8" s="3" customFormat="1" ht="48.75" customHeight="1">
      <c r="A3" s="5" t="s">
        <v>68</v>
      </c>
      <c r="B3" s="5" t="s">
        <v>0</v>
      </c>
      <c r="C3" s="6" t="s">
        <v>1</v>
      </c>
      <c r="D3" s="6" t="s">
        <v>72</v>
      </c>
      <c r="E3" s="6" t="s">
        <v>2</v>
      </c>
      <c r="F3" s="7" t="s">
        <v>73</v>
      </c>
      <c r="G3" s="8" t="s">
        <v>74</v>
      </c>
      <c r="H3" s="8" t="s">
        <v>75</v>
      </c>
    </row>
    <row r="4" spans="1:8" ht="19.5" customHeight="1">
      <c r="A4" s="35">
        <v>1</v>
      </c>
      <c r="B4" s="49" t="s">
        <v>51</v>
      </c>
      <c r="C4" s="42" t="s">
        <v>76</v>
      </c>
      <c r="D4" s="35" t="s">
        <v>77</v>
      </c>
      <c r="F4" s="9" t="s">
        <v>78</v>
      </c>
      <c r="G4" s="24">
        <v>0</v>
      </c>
      <c r="H4" s="25">
        <v>2000</v>
      </c>
    </row>
    <row r="5" spans="1:8" ht="19.5" customHeight="1">
      <c r="A5" s="35">
        <v>2</v>
      </c>
      <c r="B5" s="50"/>
      <c r="C5" s="43"/>
      <c r="D5" s="45" t="s">
        <v>23</v>
      </c>
      <c r="E5" s="9"/>
      <c r="F5" s="35" t="s">
        <v>26</v>
      </c>
      <c r="G5" s="24">
        <v>0</v>
      </c>
      <c r="H5" s="25">
        <v>20000</v>
      </c>
    </row>
    <row r="6" spans="1:8" ht="19.5" customHeight="1">
      <c r="A6" s="35">
        <v>3</v>
      </c>
      <c r="B6" s="50"/>
      <c r="C6" s="43"/>
      <c r="D6" s="47"/>
      <c r="E6" s="9"/>
      <c r="F6" s="35" t="s">
        <v>79</v>
      </c>
      <c r="G6" s="24">
        <v>0</v>
      </c>
      <c r="H6" s="25">
        <v>20000</v>
      </c>
    </row>
    <row r="7" spans="1:8" ht="19.5" customHeight="1">
      <c r="A7" s="35">
        <v>4</v>
      </c>
      <c r="B7" s="50"/>
      <c r="C7" s="43"/>
      <c r="D7" s="47"/>
      <c r="E7" s="9"/>
      <c r="F7" s="35" t="s">
        <v>69</v>
      </c>
      <c r="G7" s="24">
        <v>0</v>
      </c>
      <c r="H7" s="25">
        <v>20000</v>
      </c>
    </row>
    <row r="8" spans="1:8" ht="19.5" customHeight="1">
      <c r="A8" s="35">
        <v>5</v>
      </c>
      <c r="B8" s="50"/>
      <c r="C8" s="43"/>
      <c r="D8" s="47"/>
      <c r="E8" s="9"/>
      <c r="F8" s="35" t="s">
        <v>80</v>
      </c>
      <c r="G8" s="24">
        <v>0</v>
      </c>
      <c r="H8" s="25">
        <v>20000</v>
      </c>
    </row>
    <row r="9" spans="1:8" ht="19.5" customHeight="1">
      <c r="A9" s="35">
        <v>6</v>
      </c>
      <c r="B9" s="50"/>
      <c r="C9" s="43"/>
      <c r="D9" s="46"/>
      <c r="E9" s="9"/>
      <c r="F9" s="35" t="s">
        <v>81</v>
      </c>
      <c r="G9" s="24">
        <v>0</v>
      </c>
      <c r="H9" s="25">
        <v>20000</v>
      </c>
    </row>
    <row r="10" spans="1:8" ht="19.5" customHeight="1">
      <c r="A10" s="35">
        <v>7</v>
      </c>
      <c r="B10" s="50"/>
      <c r="C10" s="43"/>
      <c r="D10" s="45" t="s">
        <v>4</v>
      </c>
      <c r="E10" s="9" t="s">
        <v>39</v>
      </c>
      <c r="F10" s="35" t="s">
        <v>211</v>
      </c>
      <c r="G10" s="24">
        <v>50000</v>
      </c>
      <c r="H10" s="25">
        <v>3333</v>
      </c>
    </row>
    <row r="11" spans="1:8" ht="19.5" customHeight="1">
      <c r="A11" s="35">
        <v>8</v>
      </c>
      <c r="B11" s="50"/>
      <c r="C11" s="43"/>
      <c r="D11" s="47"/>
      <c r="E11" s="9" t="s">
        <v>39</v>
      </c>
      <c r="F11" s="35" t="s">
        <v>35</v>
      </c>
      <c r="G11" s="24">
        <v>50000</v>
      </c>
      <c r="H11" s="25">
        <v>3333</v>
      </c>
    </row>
    <row r="12" spans="1:8" ht="19.5" customHeight="1">
      <c r="A12" s="35">
        <v>9</v>
      </c>
      <c r="B12" s="50"/>
      <c r="C12" s="43"/>
      <c r="D12" s="46"/>
      <c r="E12" s="9" t="s">
        <v>39</v>
      </c>
      <c r="F12" s="35" t="s">
        <v>29</v>
      </c>
      <c r="G12" s="24">
        <v>50000</v>
      </c>
      <c r="H12" s="25">
        <v>3334</v>
      </c>
    </row>
    <row r="13" spans="1:8" ht="19.5" customHeight="1">
      <c r="A13" s="35">
        <v>10</v>
      </c>
      <c r="B13" s="50"/>
      <c r="C13" s="43"/>
      <c r="D13" s="35" t="s">
        <v>32</v>
      </c>
      <c r="E13" s="9"/>
      <c r="F13" s="35" t="s">
        <v>82</v>
      </c>
      <c r="G13" s="24">
        <v>0</v>
      </c>
      <c r="H13" s="25">
        <v>28000</v>
      </c>
    </row>
    <row r="14" spans="1:8" ht="19.5" customHeight="1">
      <c r="A14" s="35">
        <v>11</v>
      </c>
      <c r="B14" s="50"/>
      <c r="C14" s="43"/>
      <c r="D14" s="45" t="s">
        <v>17</v>
      </c>
      <c r="E14" s="9" t="s">
        <v>40</v>
      </c>
      <c r="F14" s="35"/>
      <c r="G14" s="24">
        <v>200000</v>
      </c>
      <c r="H14" s="25">
        <v>0</v>
      </c>
    </row>
    <row r="15" spans="1:8" ht="19.5" customHeight="1">
      <c r="A15" s="35">
        <v>12</v>
      </c>
      <c r="B15" s="50"/>
      <c r="C15" s="43"/>
      <c r="D15" s="47"/>
      <c r="E15" s="9" t="s">
        <v>40</v>
      </c>
      <c r="F15" s="35" t="s">
        <v>83</v>
      </c>
      <c r="G15" s="24"/>
      <c r="H15" s="25">
        <v>50000</v>
      </c>
    </row>
    <row r="16" spans="1:8" ht="19.5" customHeight="1">
      <c r="A16" s="35">
        <v>13</v>
      </c>
      <c r="B16" s="50"/>
      <c r="C16" s="43"/>
      <c r="D16" s="47"/>
      <c r="E16" s="9" t="s">
        <v>40</v>
      </c>
      <c r="F16" s="35" t="s">
        <v>44</v>
      </c>
      <c r="G16" s="24"/>
      <c r="H16" s="25">
        <v>50000</v>
      </c>
    </row>
    <row r="17" spans="1:8" ht="19.5" customHeight="1">
      <c r="A17" s="35">
        <v>14</v>
      </c>
      <c r="B17" s="50"/>
      <c r="C17" s="43"/>
      <c r="D17" s="47"/>
      <c r="E17" s="9" t="s">
        <v>40</v>
      </c>
      <c r="F17" s="35" t="s">
        <v>33</v>
      </c>
      <c r="G17" s="24"/>
      <c r="H17" s="25">
        <v>50000</v>
      </c>
    </row>
    <row r="18" spans="1:8" ht="19.5" customHeight="1">
      <c r="A18" s="35">
        <v>15</v>
      </c>
      <c r="B18" s="50"/>
      <c r="C18" s="43"/>
      <c r="D18" s="46"/>
      <c r="E18" s="9" t="s">
        <v>40</v>
      </c>
      <c r="F18" s="35" t="s">
        <v>25</v>
      </c>
      <c r="G18" s="24"/>
      <c r="H18" s="25">
        <v>50000</v>
      </c>
    </row>
    <row r="19" spans="1:8" ht="19.5" customHeight="1">
      <c r="A19" s="35">
        <v>16</v>
      </c>
      <c r="B19" s="50"/>
      <c r="C19" s="43"/>
      <c r="D19" s="35" t="s">
        <v>13</v>
      </c>
      <c r="E19" s="9" t="s">
        <v>38</v>
      </c>
      <c r="F19" s="35"/>
      <c r="G19" s="24">
        <v>100000</v>
      </c>
      <c r="H19" s="25">
        <v>0</v>
      </c>
    </row>
    <row r="20" spans="1:8" ht="19.5" customHeight="1">
      <c r="A20" s="35">
        <v>17</v>
      </c>
      <c r="B20" s="50"/>
      <c r="C20" s="43"/>
      <c r="D20" s="52" t="s">
        <v>16</v>
      </c>
      <c r="E20" s="9"/>
      <c r="F20" s="35" t="s">
        <v>84</v>
      </c>
      <c r="G20" s="24">
        <v>0</v>
      </c>
      <c r="H20" s="25">
        <v>25000</v>
      </c>
    </row>
    <row r="21" spans="1:8" ht="19.5" customHeight="1">
      <c r="A21" s="35">
        <v>18</v>
      </c>
      <c r="B21" s="50"/>
      <c r="C21" s="43"/>
      <c r="D21" s="53"/>
      <c r="E21" s="9"/>
      <c r="F21" s="35" t="s">
        <v>54</v>
      </c>
      <c r="G21" s="24">
        <v>0</v>
      </c>
      <c r="H21" s="25">
        <v>25000</v>
      </c>
    </row>
    <row r="22" spans="1:8" ht="19.5" customHeight="1">
      <c r="A22" s="35">
        <v>19</v>
      </c>
      <c r="B22" s="50"/>
      <c r="C22" s="43"/>
      <c r="D22" s="54"/>
      <c r="E22" s="9"/>
      <c r="F22" s="35" t="s">
        <v>41</v>
      </c>
      <c r="G22" s="24"/>
      <c r="H22" s="25">
        <v>150000</v>
      </c>
    </row>
    <row r="23" spans="1:8" ht="19.5" customHeight="1">
      <c r="A23" s="35">
        <v>20</v>
      </c>
      <c r="B23" s="50"/>
      <c r="C23" s="43"/>
      <c r="D23" s="45" t="s">
        <v>10</v>
      </c>
      <c r="E23" s="9" t="s">
        <v>202</v>
      </c>
      <c r="F23" s="35" t="s">
        <v>37</v>
      </c>
      <c r="G23" s="24">
        <v>0</v>
      </c>
      <c r="H23" s="25">
        <v>10000</v>
      </c>
    </row>
    <row r="24" spans="1:8" ht="19.5" customHeight="1">
      <c r="A24" s="35">
        <v>21</v>
      </c>
      <c r="B24" s="50"/>
      <c r="C24" s="43"/>
      <c r="D24" s="47"/>
      <c r="E24" s="9"/>
      <c r="F24" s="35" t="s">
        <v>11</v>
      </c>
      <c r="G24" s="24"/>
      <c r="H24" s="25">
        <v>10000</v>
      </c>
    </row>
    <row r="25" spans="1:8" ht="19.5" customHeight="1">
      <c r="A25" s="35">
        <v>22</v>
      </c>
      <c r="B25" s="50"/>
      <c r="C25" s="43"/>
      <c r="D25" s="47"/>
      <c r="E25" s="9"/>
      <c r="F25" s="35" t="s">
        <v>85</v>
      </c>
      <c r="G25" s="24"/>
      <c r="H25" s="25">
        <v>10000</v>
      </c>
    </row>
    <row r="26" spans="1:8" ht="19.5" customHeight="1">
      <c r="A26" s="35">
        <v>23</v>
      </c>
      <c r="B26" s="50"/>
      <c r="C26" s="43"/>
      <c r="D26" s="47"/>
      <c r="E26" s="35" t="s">
        <v>55</v>
      </c>
      <c r="F26" s="35"/>
      <c r="G26" s="24">
        <v>50000</v>
      </c>
      <c r="H26" s="25">
        <v>0</v>
      </c>
    </row>
    <row r="27" spans="1:8" ht="19.5" customHeight="1">
      <c r="A27" s="35">
        <v>24</v>
      </c>
      <c r="B27" s="50"/>
      <c r="C27" s="43"/>
      <c r="D27" s="46"/>
      <c r="E27" s="9" t="s">
        <v>202</v>
      </c>
      <c r="F27" s="35"/>
      <c r="G27" s="24">
        <v>100000</v>
      </c>
      <c r="H27" s="25">
        <v>0</v>
      </c>
    </row>
    <row r="28" spans="1:8" ht="19.5" customHeight="1">
      <c r="A28" s="35">
        <v>25</v>
      </c>
      <c r="B28" s="50"/>
      <c r="C28" s="43"/>
      <c r="D28" s="35" t="s">
        <v>3</v>
      </c>
      <c r="E28" s="25" t="s">
        <v>203</v>
      </c>
      <c r="F28" s="35" t="s">
        <v>18</v>
      </c>
      <c r="G28" s="24">
        <v>150000</v>
      </c>
      <c r="H28" s="25">
        <v>30000</v>
      </c>
    </row>
    <row r="29" spans="1:8" ht="19.5" customHeight="1">
      <c r="A29" s="35">
        <v>26</v>
      </c>
      <c r="B29" s="50"/>
      <c r="C29" s="43"/>
      <c r="D29" s="45" t="s">
        <v>86</v>
      </c>
      <c r="E29" s="9"/>
      <c r="F29" s="35" t="s">
        <v>87</v>
      </c>
      <c r="G29" s="24">
        <v>0</v>
      </c>
      <c r="H29" s="25">
        <v>10000</v>
      </c>
    </row>
    <row r="30" spans="1:8" ht="19.5" customHeight="1">
      <c r="A30" s="35">
        <v>27</v>
      </c>
      <c r="B30" s="50"/>
      <c r="C30" s="43"/>
      <c r="D30" s="46"/>
      <c r="E30" s="9"/>
      <c r="F30" s="35" t="s">
        <v>88</v>
      </c>
      <c r="G30" s="24">
        <v>0</v>
      </c>
      <c r="H30" s="25">
        <v>10000</v>
      </c>
    </row>
    <row r="31" spans="1:8" ht="19.5" customHeight="1">
      <c r="A31" s="35">
        <v>28</v>
      </c>
      <c r="B31" s="50"/>
      <c r="C31" s="43"/>
      <c r="D31" s="45" t="s">
        <v>5</v>
      </c>
      <c r="E31" s="9" t="s">
        <v>38</v>
      </c>
      <c r="F31" s="35" t="s">
        <v>64</v>
      </c>
      <c r="G31" s="24">
        <v>125000</v>
      </c>
      <c r="H31" s="25">
        <v>10000</v>
      </c>
    </row>
    <row r="32" spans="1:8" ht="19.5" customHeight="1">
      <c r="A32" s="35">
        <v>29</v>
      </c>
      <c r="B32" s="50"/>
      <c r="C32" s="44"/>
      <c r="D32" s="46"/>
      <c r="E32" s="9" t="s">
        <v>38</v>
      </c>
      <c r="F32" s="35" t="s">
        <v>42</v>
      </c>
      <c r="G32" s="24">
        <v>125000</v>
      </c>
      <c r="H32" s="25">
        <v>10000</v>
      </c>
    </row>
    <row r="33" spans="1:8" ht="19.5" customHeight="1">
      <c r="A33" s="35">
        <v>30</v>
      </c>
      <c r="B33" s="50"/>
      <c r="C33" s="39" t="s">
        <v>89</v>
      </c>
      <c r="D33" s="40"/>
      <c r="E33" s="40"/>
      <c r="F33" s="41"/>
      <c r="G33" s="10">
        <v>1000000</v>
      </c>
      <c r="H33" s="11">
        <v>640000</v>
      </c>
    </row>
    <row r="34" spans="1:8" ht="19.5" customHeight="1">
      <c r="A34" s="35">
        <v>31</v>
      </c>
      <c r="B34" s="50"/>
      <c r="C34" s="42" t="s">
        <v>90</v>
      </c>
      <c r="D34" s="35" t="s">
        <v>6</v>
      </c>
      <c r="E34" s="9"/>
      <c r="F34" s="35" t="s">
        <v>7</v>
      </c>
      <c r="G34" s="24">
        <v>0</v>
      </c>
      <c r="H34" s="25">
        <v>4200</v>
      </c>
    </row>
    <row r="35" spans="1:8" ht="19.5" customHeight="1">
      <c r="A35" s="35">
        <v>32</v>
      </c>
      <c r="B35" s="50"/>
      <c r="C35" s="43"/>
      <c r="D35" s="45" t="s">
        <v>91</v>
      </c>
      <c r="E35" s="26" t="s">
        <v>204</v>
      </c>
      <c r="F35" s="35"/>
      <c r="G35" s="24">
        <v>30000</v>
      </c>
      <c r="H35" s="25"/>
    </row>
    <row r="36" spans="1:8" ht="19.5" customHeight="1">
      <c r="A36" s="35">
        <v>33</v>
      </c>
      <c r="B36" s="50"/>
      <c r="C36" s="43"/>
      <c r="D36" s="46"/>
      <c r="E36" s="26" t="s">
        <v>204</v>
      </c>
      <c r="F36" s="35" t="s">
        <v>92</v>
      </c>
      <c r="G36" s="24">
        <v>0</v>
      </c>
      <c r="H36" s="25">
        <v>7240</v>
      </c>
    </row>
    <row r="37" spans="1:8" ht="19.5" customHeight="1">
      <c r="A37" s="35">
        <v>34</v>
      </c>
      <c r="B37" s="50"/>
      <c r="C37" s="43"/>
      <c r="D37" s="35" t="s">
        <v>4</v>
      </c>
      <c r="E37" s="9"/>
      <c r="F37" s="35" t="s">
        <v>61</v>
      </c>
      <c r="G37" s="24">
        <v>0</v>
      </c>
      <c r="H37" s="25">
        <v>2370</v>
      </c>
    </row>
    <row r="38" spans="1:8" ht="19.5" customHeight="1">
      <c r="A38" s="35">
        <v>35</v>
      </c>
      <c r="B38" s="50"/>
      <c r="C38" s="43"/>
      <c r="D38" s="45" t="s">
        <v>31</v>
      </c>
      <c r="E38" s="25" t="s">
        <v>205</v>
      </c>
      <c r="F38" s="35"/>
      <c r="G38" s="24">
        <v>90000</v>
      </c>
      <c r="H38" s="25"/>
    </row>
    <row r="39" spans="1:8" ht="19.5" customHeight="1">
      <c r="A39" s="35">
        <v>36</v>
      </c>
      <c r="B39" s="50"/>
      <c r="C39" s="43"/>
      <c r="D39" s="47"/>
      <c r="E39" s="27" t="s">
        <v>206</v>
      </c>
      <c r="F39" s="35"/>
      <c r="G39" s="24">
        <v>90000</v>
      </c>
      <c r="H39" s="25"/>
    </row>
    <row r="40" spans="1:8" ht="19.5" customHeight="1">
      <c r="A40" s="35">
        <v>37</v>
      </c>
      <c r="B40" s="50"/>
      <c r="C40" s="43"/>
      <c r="D40" s="46"/>
      <c r="E40" s="26" t="s">
        <v>204</v>
      </c>
      <c r="G40" s="24">
        <v>0</v>
      </c>
      <c r="H40" s="25">
        <v>5030</v>
      </c>
    </row>
    <row r="41" spans="1:8" ht="19.5" customHeight="1">
      <c r="A41" s="35">
        <v>38</v>
      </c>
      <c r="B41" s="50"/>
      <c r="C41" s="43"/>
      <c r="D41" s="45" t="s">
        <v>17</v>
      </c>
      <c r="E41" s="9" t="s">
        <v>40</v>
      </c>
      <c r="F41" s="35" t="s">
        <v>67</v>
      </c>
      <c r="G41" s="24">
        <v>0</v>
      </c>
      <c r="H41" s="25">
        <v>2155</v>
      </c>
    </row>
    <row r="42" spans="1:8" ht="19.5" customHeight="1">
      <c r="A42" s="35">
        <v>39</v>
      </c>
      <c r="B42" s="50"/>
      <c r="C42" s="43"/>
      <c r="D42" s="47"/>
      <c r="E42" s="9" t="s">
        <v>40</v>
      </c>
      <c r="F42" s="35" t="s">
        <v>66</v>
      </c>
      <c r="G42" s="24">
        <v>0</v>
      </c>
      <c r="H42" s="25">
        <v>2155</v>
      </c>
    </row>
    <row r="43" spans="1:8" ht="19.5" customHeight="1">
      <c r="A43" s="35">
        <v>40</v>
      </c>
      <c r="B43" s="50"/>
      <c r="C43" s="43"/>
      <c r="D43" s="46"/>
      <c r="E43" s="9" t="s">
        <v>40</v>
      </c>
      <c r="F43" s="35"/>
      <c r="G43" s="24">
        <v>60000</v>
      </c>
      <c r="H43" s="25"/>
    </row>
    <row r="44" spans="1:8" ht="19.5" customHeight="1">
      <c r="A44" s="35">
        <v>41</v>
      </c>
      <c r="B44" s="50"/>
      <c r="C44" s="43"/>
      <c r="D44" s="45" t="s">
        <v>13</v>
      </c>
      <c r="E44" s="9" t="s">
        <v>39</v>
      </c>
      <c r="F44" s="35"/>
      <c r="G44" s="24">
        <v>30000</v>
      </c>
      <c r="H44" s="25"/>
    </row>
    <row r="45" spans="1:8" ht="19.5" customHeight="1">
      <c r="A45" s="35">
        <v>42</v>
      </c>
      <c r="B45" s="50"/>
      <c r="C45" s="43"/>
      <c r="D45" s="47"/>
      <c r="E45" s="9" t="s">
        <v>38</v>
      </c>
      <c r="F45" s="35"/>
      <c r="G45" s="24">
        <v>120000</v>
      </c>
      <c r="H45" s="25"/>
    </row>
    <row r="46" spans="1:8" ht="19.5" customHeight="1">
      <c r="A46" s="35">
        <v>43</v>
      </c>
      <c r="B46" s="50"/>
      <c r="C46" s="43"/>
      <c r="D46" s="46"/>
      <c r="E46" s="9" t="s">
        <v>93</v>
      </c>
      <c r="F46" s="35" t="s">
        <v>59</v>
      </c>
      <c r="G46" s="24">
        <v>0</v>
      </c>
      <c r="H46" s="25">
        <v>6000</v>
      </c>
    </row>
    <row r="47" spans="1:8" ht="19.5" customHeight="1">
      <c r="A47" s="35">
        <v>44</v>
      </c>
      <c r="B47" s="50"/>
      <c r="C47" s="43"/>
      <c r="D47" s="45" t="s">
        <v>10</v>
      </c>
      <c r="E47" s="9" t="s">
        <v>55</v>
      </c>
      <c r="F47" s="35"/>
      <c r="G47" s="24">
        <v>60000</v>
      </c>
      <c r="H47" s="25">
        <v>0</v>
      </c>
    </row>
    <row r="48" spans="1:8" ht="19.5" customHeight="1">
      <c r="A48" s="35">
        <v>45</v>
      </c>
      <c r="B48" s="50"/>
      <c r="C48" s="43"/>
      <c r="D48" s="46"/>
      <c r="E48" s="9" t="s">
        <v>202</v>
      </c>
      <c r="F48" s="35" t="s">
        <v>94</v>
      </c>
      <c r="G48" s="24">
        <v>120000</v>
      </c>
      <c r="H48" s="25">
        <v>1100</v>
      </c>
    </row>
    <row r="49" spans="1:8" ht="19.5" customHeight="1">
      <c r="A49" s="35">
        <v>46</v>
      </c>
      <c r="B49" s="50"/>
      <c r="C49" s="43"/>
      <c r="D49" s="35" t="s">
        <v>3</v>
      </c>
      <c r="E49" s="25" t="s">
        <v>205</v>
      </c>
      <c r="F49" s="35" t="s">
        <v>30</v>
      </c>
      <c r="G49" s="24">
        <v>0</v>
      </c>
      <c r="H49" s="25">
        <v>12150</v>
      </c>
    </row>
    <row r="50" spans="1:8" ht="19.5" customHeight="1">
      <c r="A50" s="35">
        <v>47</v>
      </c>
      <c r="B50" s="50"/>
      <c r="C50" s="43"/>
      <c r="D50" s="45" t="s">
        <v>5</v>
      </c>
      <c r="E50" s="9" t="s">
        <v>93</v>
      </c>
      <c r="F50" s="35" t="s">
        <v>60</v>
      </c>
      <c r="G50" s="24"/>
      <c r="H50" s="25">
        <v>1900</v>
      </c>
    </row>
    <row r="51" spans="1:8" ht="19.5" customHeight="1">
      <c r="A51" s="35">
        <v>48</v>
      </c>
      <c r="B51" s="50"/>
      <c r="C51" s="43"/>
      <c r="D51" s="47"/>
      <c r="E51" s="9" t="s">
        <v>93</v>
      </c>
      <c r="F51" s="35" t="s">
        <v>12</v>
      </c>
      <c r="G51" s="24"/>
      <c r="H51" s="25">
        <v>1900</v>
      </c>
    </row>
    <row r="52" spans="1:8" ht="19.5" customHeight="1">
      <c r="A52" s="35">
        <v>49</v>
      </c>
      <c r="B52" s="50"/>
      <c r="C52" s="43"/>
      <c r="D52" s="47"/>
      <c r="E52" s="9" t="s">
        <v>93</v>
      </c>
      <c r="F52" s="35" t="s">
        <v>43</v>
      </c>
      <c r="G52" s="24">
        <v>0</v>
      </c>
      <c r="H52" s="25">
        <v>1900</v>
      </c>
    </row>
    <row r="53" spans="1:8" ht="19.5" customHeight="1">
      <c r="A53" s="35">
        <v>50</v>
      </c>
      <c r="B53" s="50"/>
      <c r="C53" s="44"/>
      <c r="D53" s="46"/>
      <c r="E53" s="9" t="s">
        <v>93</v>
      </c>
      <c r="F53" s="35" t="s">
        <v>95</v>
      </c>
      <c r="G53" s="24"/>
      <c r="H53" s="25">
        <v>1900</v>
      </c>
    </row>
    <row r="54" spans="1:8" ht="19.5" customHeight="1">
      <c r="A54" s="35">
        <v>51</v>
      </c>
      <c r="B54" s="51"/>
      <c r="C54" s="39" t="s">
        <v>96</v>
      </c>
      <c r="D54" s="40"/>
      <c r="E54" s="40"/>
      <c r="F54" s="41"/>
      <c r="G54" s="10">
        <v>600000</v>
      </c>
      <c r="H54" s="11">
        <v>50000</v>
      </c>
    </row>
    <row r="55" spans="1:8" ht="19.5" customHeight="1">
      <c r="A55" s="35">
        <v>52</v>
      </c>
      <c r="B55" s="55" t="s">
        <v>97</v>
      </c>
      <c r="C55" s="56"/>
      <c r="D55" s="56"/>
      <c r="E55" s="56"/>
      <c r="F55" s="57"/>
      <c r="G55" s="12">
        <f>G54+G33</f>
        <v>1600000</v>
      </c>
      <c r="H55" s="12">
        <f>H54+H33</f>
        <v>690000</v>
      </c>
    </row>
    <row r="56" spans="1:8" ht="19.5" customHeight="1">
      <c r="A56" s="35">
        <v>53</v>
      </c>
      <c r="B56" s="49" t="s">
        <v>27</v>
      </c>
      <c r="C56" s="58" t="s">
        <v>98</v>
      </c>
      <c r="D56" s="45" t="s">
        <v>4</v>
      </c>
      <c r="E56" s="9" t="s">
        <v>56</v>
      </c>
      <c r="F56" s="35"/>
      <c r="G56" s="24"/>
      <c r="H56" s="35"/>
    </row>
    <row r="57" spans="1:8" ht="19.5" customHeight="1">
      <c r="A57" s="35">
        <v>54</v>
      </c>
      <c r="B57" s="50"/>
      <c r="C57" s="59"/>
      <c r="D57" s="46"/>
      <c r="E57" s="9" t="s">
        <v>57</v>
      </c>
      <c r="F57" s="35"/>
      <c r="G57" s="24">
        <v>70000</v>
      </c>
      <c r="H57" s="35"/>
    </row>
    <row r="58" spans="1:8" ht="19.5" customHeight="1">
      <c r="A58" s="35">
        <v>55</v>
      </c>
      <c r="B58" s="50"/>
      <c r="C58" s="59"/>
      <c r="D58" s="35" t="s">
        <v>31</v>
      </c>
      <c r="E58" s="26" t="s">
        <v>204</v>
      </c>
      <c r="G58" s="24">
        <v>50000</v>
      </c>
      <c r="H58" s="35"/>
    </row>
    <row r="59" spans="1:8" ht="19.5" customHeight="1">
      <c r="A59" s="35">
        <v>56</v>
      </c>
      <c r="B59" s="50"/>
      <c r="C59" s="59"/>
      <c r="D59" s="45" t="s">
        <v>10</v>
      </c>
      <c r="E59" s="9" t="s">
        <v>55</v>
      </c>
      <c r="F59" s="35"/>
      <c r="G59" s="24">
        <v>50000</v>
      </c>
      <c r="H59" s="35"/>
    </row>
    <row r="60" spans="1:8" ht="19.5" customHeight="1">
      <c r="A60" s="35">
        <v>57</v>
      </c>
      <c r="B60" s="50"/>
      <c r="C60" s="59"/>
      <c r="D60" s="46"/>
      <c r="E60" s="9" t="s">
        <v>202</v>
      </c>
      <c r="F60" s="35"/>
      <c r="G60" s="24">
        <v>80000</v>
      </c>
      <c r="H60" s="35"/>
    </row>
    <row r="61" spans="1:8" ht="19.5" customHeight="1">
      <c r="A61" s="35">
        <v>58</v>
      </c>
      <c r="B61" s="50"/>
      <c r="C61" s="59"/>
      <c r="D61" s="45" t="s">
        <v>3</v>
      </c>
      <c r="E61" s="25" t="s">
        <v>205</v>
      </c>
      <c r="F61" s="35"/>
      <c r="G61" s="24">
        <v>60000</v>
      </c>
      <c r="H61" s="35"/>
    </row>
    <row r="62" spans="1:8" ht="19.5" customHeight="1">
      <c r="A62" s="35">
        <v>59</v>
      </c>
      <c r="B62" s="50"/>
      <c r="C62" s="60"/>
      <c r="D62" s="46"/>
      <c r="E62" s="27" t="s">
        <v>206</v>
      </c>
      <c r="G62" s="24">
        <v>50000</v>
      </c>
      <c r="H62" s="35"/>
    </row>
    <row r="63" spans="1:8" ht="19.5" customHeight="1">
      <c r="A63" s="35">
        <v>60</v>
      </c>
      <c r="B63" s="50"/>
      <c r="C63" s="39" t="s">
        <v>99</v>
      </c>
      <c r="D63" s="40"/>
      <c r="E63" s="40"/>
      <c r="F63" s="41"/>
      <c r="G63" s="10">
        <v>410000</v>
      </c>
      <c r="H63" s="11"/>
    </row>
    <row r="64" spans="1:8" ht="19.5" customHeight="1">
      <c r="A64" s="35">
        <v>61</v>
      </c>
      <c r="B64" s="50"/>
      <c r="C64" s="42" t="s">
        <v>100</v>
      </c>
      <c r="D64" s="45" t="s">
        <v>4</v>
      </c>
      <c r="E64" s="9" t="s">
        <v>56</v>
      </c>
      <c r="F64" s="35" t="s">
        <v>26</v>
      </c>
      <c r="G64" s="24">
        <v>50000</v>
      </c>
      <c r="H64" s="25">
        <v>2000</v>
      </c>
    </row>
    <row r="65" spans="1:8" ht="19.5" customHeight="1">
      <c r="A65" s="35">
        <v>62</v>
      </c>
      <c r="B65" s="50"/>
      <c r="C65" s="43"/>
      <c r="D65" s="47"/>
      <c r="E65" s="9" t="s">
        <v>38</v>
      </c>
      <c r="F65" s="35"/>
      <c r="G65" s="24">
        <v>50000</v>
      </c>
      <c r="H65" s="25"/>
    </row>
    <row r="66" spans="1:8" ht="19.5" customHeight="1">
      <c r="A66" s="35">
        <v>63</v>
      </c>
      <c r="B66" s="50"/>
      <c r="C66" s="43"/>
      <c r="D66" s="46"/>
      <c r="E66" s="9" t="s">
        <v>207</v>
      </c>
      <c r="F66" s="35"/>
      <c r="G66" s="24">
        <v>20000</v>
      </c>
      <c r="H66" s="25"/>
    </row>
    <row r="67" spans="1:8" ht="19.5" customHeight="1">
      <c r="A67" s="35">
        <v>64</v>
      </c>
      <c r="B67" s="50"/>
      <c r="C67" s="43"/>
      <c r="D67" s="35" t="s">
        <v>16</v>
      </c>
      <c r="E67" s="9"/>
      <c r="F67" s="35" t="s">
        <v>41</v>
      </c>
      <c r="G67" s="24"/>
      <c r="H67" s="25">
        <v>100000</v>
      </c>
    </row>
    <row r="68" spans="1:8" ht="19.5" customHeight="1">
      <c r="A68" s="35">
        <v>65</v>
      </c>
      <c r="B68" s="50"/>
      <c r="C68" s="43"/>
      <c r="D68" s="45" t="s">
        <v>10</v>
      </c>
      <c r="E68" s="9" t="s">
        <v>55</v>
      </c>
      <c r="F68" s="35"/>
      <c r="G68" s="24">
        <v>20000</v>
      </c>
      <c r="H68" s="25"/>
    </row>
    <row r="69" spans="1:8" ht="19.5" customHeight="1">
      <c r="A69" s="35">
        <v>66</v>
      </c>
      <c r="B69" s="50"/>
      <c r="C69" s="43"/>
      <c r="D69" s="47"/>
      <c r="E69" s="9" t="s">
        <v>202</v>
      </c>
      <c r="F69" s="35" t="s">
        <v>94</v>
      </c>
      <c r="G69" s="24">
        <v>50000</v>
      </c>
      <c r="H69" s="25">
        <v>2000</v>
      </c>
    </row>
    <row r="70" spans="1:8" ht="19.5" customHeight="1">
      <c r="A70" s="35">
        <v>67</v>
      </c>
      <c r="B70" s="50"/>
      <c r="C70" s="43"/>
      <c r="D70" s="46"/>
      <c r="E70" s="9" t="s">
        <v>208</v>
      </c>
      <c r="F70" s="35"/>
      <c r="G70" s="24">
        <v>5000</v>
      </c>
      <c r="H70" s="25"/>
    </row>
    <row r="71" spans="1:8" ht="19.5" customHeight="1">
      <c r="A71" s="35">
        <v>68</v>
      </c>
      <c r="B71" s="50"/>
      <c r="C71" s="43"/>
      <c r="D71" s="35" t="s">
        <v>9</v>
      </c>
      <c r="E71" s="26" t="s">
        <v>204</v>
      </c>
      <c r="G71" s="24">
        <v>50000</v>
      </c>
      <c r="H71" s="25">
        <v>2000</v>
      </c>
    </row>
    <row r="72" spans="1:8" ht="19.5" customHeight="1">
      <c r="A72" s="35">
        <v>69</v>
      </c>
      <c r="B72" s="50"/>
      <c r="C72" s="43"/>
      <c r="D72" s="45" t="s">
        <v>3</v>
      </c>
      <c r="E72" s="25" t="s">
        <v>203</v>
      </c>
      <c r="F72" s="35" t="s">
        <v>18</v>
      </c>
      <c r="G72" s="24">
        <v>50000</v>
      </c>
      <c r="H72" s="25">
        <v>2000</v>
      </c>
    </row>
    <row r="73" spans="1:8" ht="19.5" customHeight="1">
      <c r="A73" s="35">
        <v>70</v>
      </c>
      <c r="B73" s="50"/>
      <c r="C73" s="44"/>
      <c r="D73" s="46"/>
      <c r="E73" s="27" t="s">
        <v>206</v>
      </c>
      <c r="F73" s="35"/>
      <c r="G73" s="24">
        <v>20000</v>
      </c>
      <c r="H73" s="25"/>
    </row>
    <row r="74" spans="1:8" ht="19.5" customHeight="1">
      <c r="A74" s="35">
        <v>71</v>
      </c>
      <c r="B74" s="50"/>
      <c r="C74" s="39" t="s">
        <v>101</v>
      </c>
      <c r="D74" s="40"/>
      <c r="E74" s="40"/>
      <c r="F74" s="41"/>
      <c r="G74" s="10">
        <v>315000</v>
      </c>
      <c r="H74" s="11">
        <v>108000</v>
      </c>
    </row>
    <row r="75" spans="1:8" ht="19.5" customHeight="1">
      <c r="A75" s="35">
        <v>72</v>
      </c>
      <c r="B75" s="50"/>
      <c r="C75" s="42" t="s">
        <v>102</v>
      </c>
      <c r="D75" s="33" t="s">
        <v>91</v>
      </c>
      <c r="E75" s="26" t="s">
        <v>204</v>
      </c>
      <c r="G75" s="24">
        <v>20000</v>
      </c>
      <c r="H75" s="35"/>
    </row>
    <row r="76" spans="1:8" ht="19.5" customHeight="1">
      <c r="A76" s="35">
        <v>73</v>
      </c>
      <c r="B76" s="50"/>
      <c r="C76" s="43"/>
      <c r="D76" s="35" t="s">
        <v>19</v>
      </c>
      <c r="E76" s="9" t="s">
        <v>56</v>
      </c>
      <c r="F76" s="35"/>
      <c r="G76" s="24">
        <v>20000</v>
      </c>
      <c r="H76" s="35"/>
    </row>
    <row r="77" spans="1:8" ht="19.5" customHeight="1">
      <c r="A77" s="35">
        <v>74</v>
      </c>
      <c r="B77" s="50"/>
      <c r="C77" s="43"/>
      <c r="D77" s="35" t="s">
        <v>10</v>
      </c>
      <c r="E77" s="9" t="s">
        <v>65</v>
      </c>
      <c r="F77" s="35"/>
      <c r="G77" s="24">
        <v>8000</v>
      </c>
      <c r="H77" s="35"/>
    </row>
    <row r="78" spans="1:8" ht="19.5" customHeight="1">
      <c r="A78" s="35">
        <v>75</v>
      </c>
      <c r="B78" s="50"/>
      <c r="C78" s="43"/>
      <c r="D78" s="45" t="s">
        <v>3</v>
      </c>
      <c r="E78" s="9" t="s">
        <v>103</v>
      </c>
      <c r="F78" s="35"/>
      <c r="G78" s="24">
        <v>30000</v>
      </c>
      <c r="H78" s="35"/>
    </row>
    <row r="79" spans="1:8" ht="19.5" customHeight="1">
      <c r="A79" s="35">
        <v>76</v>
      </c>
      <c r="B79" s="50"/>
      <c r="C79" s="43"/>
      <c r="D79" s="46"/>
      <c r="E79" s="9" t="s">
        <v>104</v>
      </c>
      <c r="F79" s="35"/>
      <c r="G79" s="24">
        <v>20000</v>
      </c>
      <c r="H79" s="35"/>
    </row>
    <row r="80" spans="1:8" ht="19.5" customHeight="1">
      <c r="A80" s="35">
        <v>77</v>
      </c>
      <c r="B80" s="50"/>
      <c r="C80" s="44"/>
      <c r="D80" s="35" t="s">
        <v>5</v>
      </c>
      <c r="E80" s="9" t="s">
        <v>105</v>
      </c>
      <c r="F80" s="35"/>
      <c r="G80" s="24">
        <v>30000</v>
      </c>
      <c r="H80" s="35"/>
    </row>
    <row r="81" spans="1:8" ht="19.5" customHeight="1">
      <c r="A81" s="35">
        <v>78</v>
      </c>
      <c r="B81" s="51"/>
      <c r="C81" s="39" t="s">
        <v>106</v>
      </c>
      <c r="D81" s="40"/>
      <c r="E81" s="40"/>
      <c r="F81" s="41"/>
      <c r="G81" s="10">
        <v>128000</v>
      </c>
      <c r="H81" s="11"/>
    </row>
    <row r="82" spans="1:8" ht="19.5" customHeight="1">
      <c r="A82" s="35">
        <v>79</v>
      </c>
      <c r="B82" s="61" t="s">
        <v>107</v>
      </c>
      <c r="C82" s="62"/>
      <c r="D82" s="62"/>
      <c r="E82" s="62"/>
      <c r="F82" s="63"/>
      <c r="G82" s="13">
        <f>G81+G74+G63</f>
        <v>853000</v>
      </c>
      <c r="H82" s="13">
        <f>H81+H74+H63</f>
        <v>108000</v>
      </c>
    </row>
    <row r="83" spans="1:8" ht="19.5" customHeight="1">
      <c r="A83" s="35">
        <v>80</v>
      </c>
      <c r="B83" s="64" t="s">
        <v>52</v>
      </c>
      <c r="C83" s="42" t="s">
        <v>108</v>
      </c>
      <c r="D83" s="45" t="s">
        <v>109</v>
      </c>
      <c r="E83" s="35"/>
      <c r="F83" s="9" t="s">
        <v>110</v>
      </c>
      <c r="G83" s="24">
        <v>70000</v>
      </c>
      <c r="H83" s="35"/>
    </row>
    <row r="84" spans="1:8" ht="19.5" customHeight="1">
      <c r="A84" s="35">
        <v>81</v>
      </c>
      <c r="B84" s="64"/>
      <c r="C84" s="43"/>
      <c r="D84" s="46"/>
      <c r="E84" s="35"/>
      <c r="F84" s="9" t="s">
        <v>111</v>
      </c>
      <c r="G84" s="24">
        <v>70000</v>
      </c>
      <c r="H84" s="35"/>
    </row>
    <row r="85" spans="1:8" ht="19.5" customHeight="1">
      <c r="A85" s="35">
        <v>82</v>
      </c>
      <c r="B85" s="64"/>
      <c r="C85" s="43"/>
      <c r="D85" s="45" t="s">
        <v>112</v>
      </c>
      <c r="E85" s="35"/>
      <c r="F85" s="9" t="s">
        <v>113</v>
      </c>
      <c r="G85" s="24">
        <v>70000</v>
      </c>
      <c r="H85" s="35"/>
    </row>
    <row r="86" spans="1:8" ht="19.5" customHeight="1">
      <c r="A86" s="35">
        <v>83</v>
      </c>
      <c r="B86" s="64"/>
      <c r="C86" s="43"/>
      <c r="D86" s="47"/>
      <c r="E86" s="35"/>
      <c r="F86" s="9" t="s">
        <v>114</v>
      </c>
      <c r="G86" s="24">
        <v>70000</v>
      </c>
      <c r="H86" s="35"/>
    </row>
    <row r="87" spans="1:8" ht="19.5" customHeight="1">
      <c r="A87" s="35">
        <v>84</v>
      </c>
      <c r="B87" s="64"/>
      <c r="C87" s="43"/>
      <c r="D87" s="47"/>
      <c r="E87" s="35"/>
      <c r="F87" s="9" t="s">
        <v>115</v>
      </c>
      <c r="G87" s="24">
        <v>70000</v>
      </c>
      <c r="H87" s="35"/>
    </row>
    <row r="88" spans="1:8" ht="19.5" customHeight="1">
      <c r="A88" s="35">
        <v>85</v>
      </c>
      <c r="B88" s="64"/>
      <c r="C88" s="43"/>
      <c r="D88" s="47"/>
      <c r="E88" s="35"/>
      <c r="F88" s="9" t="s">
        <v>116</v>
      </c>
      <c r="G88" s="24">
        <v>70000</v>
      </c>
      <c r="H88" s="35"/>
    </row>
    <row r="89" spans="1:8" ht="19.5" customHeight="1">
      <c r="A89" s="35">
        <v>86</v>
      </c>
      <c r="B89" s="64"/>
      <c r="C89" s="43"/>
      <c r="D89" s="47"/>
      <c r="E89" s="35"/>
      <c r="F89" s="9" t="s">
        <v>117</v>
      </c>
      <c r="G89" s="24">
        <v>70000</v>
      </c>
      <c r="H89" s="35"/>
    </row>
    <row r="90" spans="1:8" ht="19.5" customHeight="1">
      <c r="A90" s="35">
        <v>87</v>
      </c>
      <c r="B90" s="64"/>
      <c r="C90" s="43"/>
      <c r="D90" s="47"/>
      <c r="E90" s="35"/>
      <c r="F90" s="9" t="s">
        <v>118</v>
      </c>
      <c r="G90" s="24">
        <v>70000</v>
      </c>
      <c r="H90" s="35"/>
    </row>
    <row r="91" spans="1:8" ht="19.5" customHeight="1">
      <c r="A91" s="35">
        <v>88</v>
      </c>
      <c r="B91" s="64"/>
      <c r="C91" s="43"/>
      <c r="D91" s="46"/>
      <c r="E91" s="35"/>
      <c r="F91" s="9" t="s">
        <v>119</v>
      </c>
      <c r="G91" s="24">
        <v>70000</v>
      </c>
      <c r="H91" s="35"/>
    </row>
    <row r="92" spans="1:8" ht="19.5" customHeight="1">
      <c r="A92" s="35">
        <v>89</v>
      </c>
      <c r="B92" s="64"/>
      <c r="C92" s="43"/>
      <c r="D92" s="35" t="s">
        <v>120</v>
      </c>
      <c r="E92" s="35"/>
      <c r="F92" s="9"/>
      <c r="G92" s="24">
        <v>50000</v>
      </c>
      <c r="H92" s="35"/>
    </row>
    <row r="93" spans="1:8" ht="19.5" customHeight="1">
      <c r="A93" s="35">
        <v>90</v>
      </c>
      <c r="B93" s="64"/>
      <c r="C93" s="43"/>
      <c r="D93" s="45" t="s">
        <v>121</v>
      </c>
      <c r="E93" s="35"/>
      <c r="F93" s="9" t="s">
        <v>122</v>
      </c>
      <c r="G93" s="24">
        <v>70000</v>
      </c>
      <c r="H93" s="35"/>
    </row>
    <row r="94" spans="1:8" ht="19.5" customHeight="1">
      <c r="A94" s="35">
        <v>91</v>
      </c>
      <c r="B94" s="64"/>
      <c r="C94" s="43"/>
      <c r="D94" s="47"/>
      <c r="E94" s="35"/>
      <c r="F94" s="9" t="s">
        <v>123</v>
      </c>
      <c r="G94" s="24">
        <v>70000</v>
      </c>
      <c r="H94" s="35"/>
    </row>
    <row r="95" spans="1:8" ht="19.5" customHeight="1">
      <c r="A95" s="35">
        <v>92</v>
      </c>
      <c r="B95" s="64"/>
      <c r="C95" s="43"/>
      <c r="D95" s="47"/>
      <c r="E95" s="35"/>
      <c r="F95" s="9" t="s">
        <v>124</v>
      </c>
      <c r="G95" s="24">
        <v>70000</v>
      </c>
      <c r="H95" s="35"/>
    </row>
    <row r="96" spans="1:8" ht="19.5" customHeight="1">
      <c r="A96" s="35">
        <v>93</v>
      </c>
      <c r="B96" s="64"/>
      <c r="C96" s="43"/>
      <c r="D96" s="47"/>
      <c r="E96" s="35"/>
      <c r="F96" s="9" t="s">
        <v>125</v>
      </c>
      <c r="G96" s="24">
        <v>70000</v>
      </c>
      <c r="H96" s="35"/>
    </row>
    <row r="97" spans="1:8" ht="19.5" customHeight="1">
      <c r="A97" s="35">
        <v>94</v>
      </c>
      <c r="B97" s="64"/>
      <c r="C97" s="43"/>
      <c r="D97" s="47"/>
      <c r="E97" s="35"/>
      <c r="F97" s="9" t="s">
        <v>126</v>
      </c>
      <c r="G97" s="24">
        <v>70000</v>
      </c>
      <c r="H97" s="35"/>
    </row>
    <row r="98" spans="1:8" ht="19.5" customHeight="1">
      <c r="A98" s="35">
        <v>95</v>
      </c>
      <c r="B98" s="64"/>
      <c r="C98" s="43"/>
      <c r="D98" s="47"/>
      <c r="E98" s="35"/>
      <c r="F98" s="9" t="s">
        <v>127</v>
      </c>
      <c r="G98" s="24">
        <v>70000</v>
      </c>
      <c r="H98" s="35"/>
    </row>
    <row r="99" spans="1:8" ht="19.5" customHeight="1">
      <c r="A99" s="35">
        <v>96</v>
      </c>
      <c r="B99" s="64"/>
      <c r="C99" s="43"/>
      <c r="D99" s="47"/>
      <c r="E99" s="35"/>
      <c r="F99" s="9" t="s">
        <v>128</v>
      </c>
      <c r="G99" s="24">
        <v>70000</v>
      </c>
      <c r="H99" s="35"/>
    </row>
    <row r="100" spans="1:8" ht="19.5" customHeight="1">
      <c r="A100" s="35">
        <v>97</v>
      </c>
      <c r="B100" s="64"/>
      <c r="C100" s="43"/>
      <c r="D100" s="46"/>
      <c r="E100" s="35"/>
      <c r="F100" s="9" t="s">
        <v>129</v>
      </c>
      <c r="G100" s="24">
        <v>70000</v>
      </c>
      <c r="H100" s="35"/>
    </row>
    <row r="101" spans="1:8" ht="19.5" customHeight="1">
      <c r="A101" s="35">
        <v>98</v>
      </c>
      <c r="B101" s="64"/>
      <c r="C101" s="43"/>
      <c r="D101" s="45" t="s">
        <v>130</v>
      </c>
      <c r="E101" s="35"/>
      <c r="F101" s="9" t="s">
        <v>20</v>
      </c>
      <c r="G101" s="24">
        <v>50000</v>
      </c>
      <c r="H101" s="35"/>
    </row>
    <row r="102" spans="1:8" ht="19.5" customHeight="1">
      <c r="A102" s="35">
        <v>99</v>
      </c>
      <c r="B102" s="64"/>
      <c r="C102" s="43"/>
      <c r="D102" s="46"/>
      <c r="E102" s="35"/>
      <c r="F102" s="9" t="s">
        <v>21</v>
      </c>
      <c r="G102" s="24">
        <v>50000</v>
      </c>
      <c r="H102" s="35"/>
    </row>
    <row r="103" spans="1:8" ht="19.5" customHeight="1">
      <c r="A103" s="35">
        <v>100</v>
      </c>
      <c r="B103" s="64"/>
      <c r="C103" s="44"/>
      <c r="D103" s="35" t="s">
        <v>131</v>
      </c>
      <c r="E103" s="35"/>
      <c r="F103" s="9" t="s">
        <v>132</v>
      </c>
      <c r="G103" s="24">
        <v>70000</v>
      </c>
      <c r="H103" s="35"/>
    </row>
    <row r="104" spans="1:8" ht="19.5" customHeight="1">
      <c r="A104" s="35">
        <v>101</v>
      </c>
      <c r="B104" s="64"/>
      <c r="C104" s="39" t="s">
        <v>133</v>
      </c>
      <c r="D104" s="40"/>
      <c r="E104" s="40"/>
      <c r="F104" s="41"/>
      <c r="G104" s="10">
        <v>1410000</v>
      </c>
      <c r="H104" s="11"/>
    </row>
    <row r="105" spans="1:8" ht="19.5" customHeight="1">
      <c r="A105" s="35">
        <v>102</v>
      </c>
      <c r="B105" s="49" t="s">
        <v>52</v>
      </c>
      <c r="C105" s="42" t="s">
        <v>134</v>
      </c>
      <c r="D105" s="45" t="s">
        <v>10</v>
      </c>
      <c r="E105" s="9" t="s">
        <v>55</v>
      </c>
      <c r="F105" s="35"/>
      <c r="G105" s="24">
        <v>100000</v>
      </c>
      <c r="H105" s="35">
        <v>0</v>
      </c>
    </row>
    <row r="106" spans="1:8" ht="19.5" customHeight="1">
      <c r="A106" s="35">
        <v>103</v>
      </c>
      <c r="B106" s="50"/>
      <c r="C106" s="43"/>
      <c r="D106" s="46"/>
      <c r="E106" s="9" t="s">
        <v>202</v>
      </c>
      <c r="F106" s="35"/>
      <c r="G106" s="24">
        <v>100000</v>
      </c>
      <c r="H106" s="35">
        <v>0</v>
      </c>
    </row>
    <row r="107" spans="1:8" ht="19.5" customHeight="1">
      <c r="A107" s="35">
        <v>104</v>
      </c>
      <c r="B107" s="50"/>
      <c r="C107" s="43"/>
      <c r="D107" s="45" t="s">
        <v>3</v>
      </c>
      <c r="E107" s="25" t="s">
        <v>203</v>
      </c>
      <c r="F107" s="35"/>
      <c r="G107" s="24">
        <v>100000</v>
      </c>
      <c r="H107" s="35">
        <v>0</v>
      </c>
    </row>
    <row r="108" spans="1:8" ht="19.5" customHeight="1">
      <c r="A108" s="35">
        <v>105</v>
      </c>
      <c r="B108" s="50"/>
      <c r="C108" s="43"/>
      <c r="D108" s="46"/>
      <c r="E108" s="27" t="s">
        <v>206</v>
      </c>
      <c r="F108" s="35"/>
      <c r="G108" s="24">
        <v>100000</v>
      </c>
      <c r="H108" s="35">
        <v>0</v>
      </c>
    </row>
    <row r="109" spans="1:8" ht="19.5" customHeight="1">
      <c r="A109" s="35">
        <v>106</v>
      </c>
      <c r="B109" s="50"/>
      <c r="C109" s="44"/>
      <c r="D109" s="35" t="s">
        <v>135</v>
      </c>
      <c r="E109" s="9" t="s">
        <v>39</v>
      </c>
      <c r="F109" s="35"/>
      <c r="G109" s="24">
        <v>100000</v>
      </c>
      <c r="H109" s="35">
        <v>0</v>
      </c>
    </row>
    <row r="110" spans="1:8" ht="19.5" customHeight="1">
      <c r="A110" s="35">
        <v>107</v>
      </c>
      <c r="B110" s="50"/>
      <c r="C110" s="39" t="s">
        <v>136</v>
      </c>
      <c r="D110" s="40"/>
      <c r="E110" s="40"/>
      <c r="F110" s="41"/>
      <c r="G110" s="10">
        <v>500000</v>
      </c>
      <c r="H110" s="11">
        <v>0</v>
      </c>
    </row>
    <row r="111" spans="1:8" ht="19.5" customHeight="1">
      <c r="A111" s="35">
        <v>108</v>
      </c>
      <c r="B111" s="50"/>
      <c r="C111" s="42" t="s">
        <v>137</v>
      </c>
      <c r="D111" s="33" t="s">
        <v>138</v>
      </c>
      <c r="E111" s="25" t="s">
        <v>205</v>
      </c>
      <c r="F111" s="33"/>
      <c r="G111" s="24">
        <v>300000</v>
      </c>
      <c r="H111" s="35"/>
    </row>
    <row r="112" spans="1:8" ht="19.5" customHeight="1">
      <c r="A112" s="35">
        <v>109</v>
      </c>
      <c r="B112" s="50"/>
      <c r="C112" s="70"/>
      <c r="D112" s="35" t="s">
        <v>91</v>
      </c>
      <c r="E112" s="26" t="s">
        <v>204</v>
      </c>
      <c r="F112" s="35"/>
      <c r="G112" s="24">
        <v>15000</v>
      </c>
      <c r="H112" s="35"/>
    </row>
    <row r="113" spans="1:8" ht="19.5" customHeight="1">
      <c r="A113" s="35">
        <v>110</v>
      </c>
      <c r="B113" s="50"/>
      <c r="C113" s="43"/>
      <c r="D113" s="47" t="s">
        <v>16</v>
      </c>
      <c r="E113" s="28"/>
      <c r="F113" s="34"/>
      <c r="G113" s="24">
        <v>50000</v>
      </c>
      <c r="H113" s="35"/>
    </row>
    <row r="114" spans="1:8" ht="19.5" customHeight="1">
      <c r="A114" s="35">
        <v>111</v>
      </c>
      <c r="B114" s="50"/>
      <c r="C114" s="43"/>
      <c r="D114" s="46"/>
      <c r="E114" s="9"/>
      <c r="F114" s="9" t="s">
        <v>139</v>
      </c>
      <c r="G114" s="24">
        <v>50000</v>
      </c>
      <c r="H114" s="35"/>
    </row>
    <row r="115" spans="1:8" ht="19.5" customHeight="1">
      <c r="A115" s="35">
        <v>112</v>
      </c>
      <c r="B115" s="50"/>
      <c r="C115" s="43"/>
      <c r="D115" s="35" t="s">
        <v>10</v>
      </c>
      <c r="E115" s="9" t="s">
        <v>202</v>
      </c>
      <c r="F115" s="35"/>
      <c r="G115" s="24">
        <v>250000</v>
      </c>
      <c r="H115" s="35">
        <v>0</v>
      </c>
    </row>
    <row r="116" spans="1:8" ht="19.5" customHeight="1">
      <c r="A116" s="35">
        <v>113</v>
      </c>
      <c r="B116" s="50"/>
      <c r="C116" s="43"/>
      <c r="D116" s="45" t="s">
        <v>135</v>
      </c>
      <c r="E116" s="9" t="s">
        <v>39</v>
      </c>
      <c r="F116" s="35"/>
      <c r="G116" s="24">
        <v>200000</v>
      </c>
      <c r="H116" s="35"/>
    </row>
    <row r="117" spans="1:8" ht="19.5" customHeight="1">
      <c r="A117" s="35">
        <v>114</v>
      </c>
      <c r="B117" s="50"/>
      <c r="C117" s="44"/>
      <c r="D117" s="46"/>
      <c r="E117" s="9" t="s">
        <v>38</v>
      </c>
      <c r="F117" s="35"/>
      <c r="G117" s="24">
        <v>350000</v>
      </c>
      <c r="H117" s="35"/>
    </row>
    <row r="118" spans="1:8" ht="19.5" customHeight="1">
      <c r="A118" s="35">
        <v>115</v>
      </c>
      <c r="B118" s="50"/>
      <c r="C118" s="39" t="s">
        <v>140</v>
      </c>
      <c r="D118" s="40"/>
      <c r="E118" s="40"/>
      <c r="F118" s="41"/>
      <c r="G118" s="10">
        <v>1215000</v>
      </c>
      <c r="H118" s="11">
        <v>0</v>
      </c>
    </row>
    <row r="119" spans="1:8" ht="19.5" customHeight="1">
      <c r="A119" s="35">
        <v>116</v>
      </c>
      <c r="B119" s="50"/>
      <c r="C119" s="65" t="s">
        <v>70</v>
      </c>
      <c r="D119" s="45" t="s">
        <v>8</v>
      </c>
      <c r="E119" s="9" t="s">
        <v>212</v>
      </c>
      <c r="F119" s="9"/>
      <c r="G119" s="24">
        <v>30000</v>
      </c>
      <c r="H119" s="25">
        <v>15000</v>
      </c>
    </row>
    <row r="120" spans="1:8" ht="19.5" customHeight="1">
      <c r="A120" s="35">
        <v>117</v>
      </c>
      <c r="B120" s="50"/>
      <c r="C120" s="66"/>
      <c r="D120" s="47"/>
      <c r="E120" s="9" t="s">
        <v>207</v>
      </c>
      <c r="G120" s="24">
        <v>30000</v>
      </c>
      <c r="H120" s="25">
        <v>15000</v>
      </c>
    </row>
    <row r="121" spans="1:8" ht="19.5" customHeight="1">
      <c r="A121" s="35">
        <v>118</v>
      </c>
      <c r="B121" s="50"/>
      <c r="C121" s="66"/>
      <c r="D121" s="47"/>
      <c r="E121" s="29" t="s">
        <v>213</v>
      </c>
      <c r="F121" s="35"/>
      <c r="G121" s="24">
        <v>15000</v>
      </c>
      <c r="H121" s="25">
        <v>7500</v>
      </c>
    </row>
    <row r="122" spans="1:8" ht="19.5" customHeight="1">
      <c r="A122" s="35">
        <v>119</v>
      </c>
      <c r="B122" s="50"/>
      <c r="C122" s="67"/>
      <c r="D122" s="69"/>
      <c r="E122" s="26" t="s">
        <v>204</v>
      </c>
      <c r="F122" s="35"/>
      <c r="G122" s="24">
        <v>30000</v>
      </c>
      <c r="H122" s="25">
        <v>15000</v>
      </c>
    </row>
    <row r="123" spans="1:8" ht="19.5" customHeight="1">
      <c r="A123" s="35">
        <v>120</v>
      </c>
      <c r="B123" s="50"/>
      <c r="C123" s="66"/>
      <c r="D123" s="47" t="s">
        <v>112</v>
      </c>
      <c r="E123" s="28"/>
      <c r="F123" s="28" t="s">
        <v>141</v>
      </c>
      <c r="G123" s="24">
        <v>5000</v>
      </c>
      <c r="H123" s="25">
        <v>2500</v>
      </c>
    </row>
    <row r="124" spans="1:8" ht="19.5" customHeight="1">
      <c r="A124" s="35">
        <v>121</v>
      </c>
      <c r="B124" s="50"/>
      <c r="C124" s="66"/>
      <c r="D124" s="47"/>
      <c r="E124" s="9"/>
      <c r="F124" s="9" t="s">
        <v>142</v>
      </c>
      <c r="G124" s="24">
        <v>5000</v>
      </c>
      <c r="H124" s="25">
        <v>2500</v>
      </c>
    </row>
    <row r="125" spans="1:8" ht="19.5" customHeight="1">
      <c r="A125" s="35">
        <v>122</v>
      </c>
      <c r="B125" s="50"/>
      <c r="C125" s="66"/>
      <c r="D125" s="47"/>
      <c r="E125" s="9"/>
      <c r="F125" s="9" t="s">
        <v>143</v>
      </c>
      <c r="G125" s="24">
        <v>5000</v>
      </c>
      <c r="H125" s="25">
        <v>2500</v>
      </c>
    </row>
    <row r="126" spans="1:8" ht="19.5" customHeight="1">
      <c r="A126" s="35">
        <v>123</v>
      </c>
      <c r="B126" s="50"/>
      <c r="C126" s="66"/>
      <c r="D126" s="46"/>
      <c r="E126" s="9"/>
      <c r="F126" s="9" t="s">
        <v>144</v>
      </c>
      <c r="G126" s="24">
        <v>5000</v>
      </c>
      <c r="H126" s="25">
        <v>2500</v>
      </c>
    </row>
    <row r="127" spans="1:8" ht="19.5" customHeight="1">
      <c r="A127" s="35">
        <v>124</v>
      </c>
      <c r="B127" s="50"/>
      <c r="C127" s="66"/>
      <c r="D127" s="45" t="s">
        <v>145</v>
      </c>
      <c r="E127" s="9"/>
      <c r="F127" s="9" t="s">
        <v>146</v>
      </c>
      <c r="G127" s="24">
        <v>5000</v>
      </c>
      <c r="H127" s="25">
        <v>2500</v>
      </c>
    </row>
    <row r="128" spans="1:8" ht="19.5" customHeight="1">
      <c r="A128" s="35">
        <v>125</v>
      </c>
      <c r="B128" s="50"/>
      <c r="C128" s="66"/>
      <c r="D128" s="47"/>
      <c r="E128" s="9"/>
      <c r="F128" s="9" t="s">
        <v>147</v>
      </c>
      <c r="G128" s="24">
        <v>5000</v>
      </c>
      <c r="H128" s="25">
        <v>2500</v>
      </c>
    </row>
    <row r="129" spans="1:8" ht="19.5" customHeight="1">
      <c r="A129" s="35">
        <v>126</v>
      </c>
      <c r="B129" s="50"/>
      <c r="C129" s="66"/>
      <c r="D129" s="47"/>
      <c r="E129" s="9"/>
      <c r="F129" s="9" t="s">
        <v>148</v>
      </c>
      <c r="G129" s="24">
        <v>5000</v>
      </c>
      <c r="H129" s="25">
        <v>2500</v>
      </c>
    </row>
    <row r="130" spans="1:8" ht="19.5" customHeight="1">
      <c r="A130" s="35">
        <v>127</v>
      </c>
      <c r="B130" s="50"/>
      <c r="C130" s="66"/>
      <c r="D130" s="46"/>
      <c r="E130" s="9"/>
      <c r="F130" s="9" t="s">
        <v>149</v>
      </c>
      <c r="G130" s="24">
        <v>5000</v>
      </c>
      <c r="H130" s="25">
        <v>2500</v>
      </c>
    </row>
    <row r="131" spans="1:8" ht="19.5" customHeight="1">
      <c r="A131" s="35">
        <v>128</v>
      </c>
      <c r="B131" s="50"/>
      <c r="C131" s="66"/>
      <c r="D131" s="35" t="s">
        <v>10</v>
      </c>
      <c r="E131" s="9" t="s">
        <v>202</v>
      </c>
      <c r="F131" s="35"/>
      <c r="G131" s="24">
        <v>250000</v>
      </c>
      <c r="H131" s="25">
        <v>125000</v>
      </c>
    </row>
    <row r="132" spans="1:8" ht="19.5" customHeight="1">
      <c r="A132" s="35">
        <v>129</v>
      </c>
      <c r="B132" s="50"/>
      <c r="C132" s="66"/>
      <c r="D132" s="45" t="s">
        <v>3</v>
      </c>
      <c r="E132" s="25" t="s">
        <v>209</v>
      </c>
      <c r="F132" s="35"/>
      <c r="G132" s="24">
        <v>10000</v>
      </c>
      <c r="H132" s="25">
        <v>5000</v>
      </c>
    </row>
    <row r="133" spans="1:8" ht="19.5" customHeight="1">
      <c r="A133" s="35">
        <v>130</v>
      </c>
      <c r="B133" s="50"/>
      <c r="C133" s="66"/>
      <c r="D133" s="47"/>
      <c r="E133" s="25" t="s">
        <v>205</v>
      </c>
      <c r="F133" s="35"/>
      <c r="G133" s="24">
        <v>100000</v>
      </c>
      <c r="H133" s="25">
        <v>50000</v>
      </c>
    </row>
    <row r="134" spans="1:8" ht="19.5" customHeight="1">
      <c r="A134" s="35">
        <v>131</v>
      </c>
      <c r="B134" s="50"/>
      <c r="C134" s="66"/>
      <c r="D134" s="46"/>
      <c r="E134" s="27" t="s">
        <v>206</v>
      </c>
      <c r="F134" s="9"/>
      <c r="G134" s="24">
        <v>30000</v>
      </c>
      <c r="H134" s="25">
        <v>15000</v>
      </c>
    </row>
    <row r="135" spans="1:8" ht="19.5" customHeight="1">
      <c r="A135" s="35">
        <v>132</v>
      </c>
      <c r="B135" s="50"/>
      <c r="C135" s="66"/>
      <c r="D135" s="35" t="s">
        <v>135</v>
      </c>
      <c r="E135" s="9" t="s">
        <v>39</v>
      </c>
      <c r="F135" s="35"/>
      <c r="G135" s="24">
        <v>150000</v>
      </c>
      <c r="H135" s="25">
        <v>75000</v>
      </c>
    </row>
    <row r="136" spans="1:8" ht="19.5" customHeight="1">
      <c r="A136" s="35">
        <v>133</v>
      </c>
      <c r="B136" s="51"/>
      <c r="C136" s="68"/>
      <c r="D136" s="35"/>
      <c r="E136" s="9" t="s">
        <v>38</v>
      </c>
      <c r="F136" s="35"/>
      <c r="G136" s="24">
        <v>100000</v>
      </c>
      <c r="H136" s="25">
        <v>50000</v>
      </c>
    </row>
    <row r="137" spans="1:8" ht="19.5" customHeight="1">
      <c r="A137" s="35">
        <v>134</v>
      </c>
      <c r="B137" s="39" t="s">
        <v>150</v>
      </c>
      <c r="C137" s="40"/>
      <c r="D137" s="40"/>
      <c r="E137" s="40"/>
      <c r="F137" s="41"/>
      <c r="G137" s="10">
        <v>785000</v>
      </c>
      <c r="H137" s="11">
        <v>392500</v>
      </c>
    </row>
    <row r="138" spans="1:8" ht="19.5" customHeight="1">
      <c r="A138" s="35">
        <v>135</v>
      </c>
      <c r="B138" s="74" t="s">
        <v>151</v>
      </c>
      <c r="C138" s="75"/>
      <c r="D138" s="75"/>
      <c r="E138" s="75"/>
      <c r="F138" s="76"/>
      <c r="G138" s="14">
        <f>G137+G118+G110+G104</f>
        <v>3910000</v>
      </c>
      <c r="H138" s="14">
        <f>H137+H118+H110+H104</f>
        <v>392500</v>
      </c>
    </row>
    <row r="139" spans="1:8" ht="19.5" customHeight="1">
      <c r="A139" s="35">
        <v>136</v>
      </c>
      <c r="B139" s="64" t="s">
        <v>47</v>
      </c>
      <c r="C139" s="42" t="s">
        <v>53</v>
      </c>
      <c r="D139" s="33" t="s">
        <v>91</v>
      </c>
      <c r="E139" s="9"/>
      <c r="F139" s="35" t="s">
        <v>152</v>
      </c>
      <c r="G139" s="24">
        <v>25000</v>
      </c>
      <c r="H139" s="25"/>
    </row>
    <row r="140" spans="1:8" ht="19.5" customHeight="1">
      <c r="A140" s="35">
        <v>137</v>
      </c>
      <c r="B140" s="64"/>
      <c r="C140" s="43"/>
      <c r="D140" s="35" t="s">
        <v>153</v>
      </c>
      <c r="E140" s="9"/>
      <c r="F140" s="35"/>
      <c r="G140" s="24">
        <v>1000000</v>
      </c>
      <c r="H140" s="25">
        <v>1000000</v>
      </c>
    </row>
    <row r="141" spans="1:8" ht="19.5" customHeight="1">
      <c r="A141" s="35">
        <v>138</v>
      </c>
      <c r="B141" s="64"/>
      <c r="C141" s="43"/>
      <c r="D141" s="35" t="s">
        <v>45</v>
      </c>
      <c r="E141" s="9" t="s">
        <v>202</v>
      </c>
      <c r="F141" s="35" t="s">
        <v>94</v>
      </c>
      <c r="G141" s="24">
        <v>250000</v>
      </c>
      <c r="H141" s="25"/>
    </row>
    <row r="142" spans="1:8" ht="19.5" customHeight="1">
      <c r="A142" s="35">
        <v>139</v>
      </c>
      <c r="B142" s="64"/>
      <c r="C142" s="43"/>
      <c r="D142" s="35" t="s">
        <v>154</v>
      </c>
      <c r="E142" s="25" t="s">
        <v>205</v>
      </c>
      <c r="F142" s="35"/>
      <c r="G142" s="24">
        <v>50000</v>
      </c>
      <c r="H142" s="25"/>
    </row>
    <row r="143" spans="1:8" ht="19.5" customHeight="1">
      <c r="A143" s="35">
        <v>140</v>
      </c>
      <c r="B143" s="64"/>
      <c r="C143" s="43"/>
      <c r="D143" s="45" t="s">
        <v>155</v>
      </c>
      <c r="E143" s="9" t="s">
        <v>39</v>
      </c>
      <c r="F143" s="35"/>
      <c r="G143" s="24">
        <v>25000</v>
      </c>
      <c r="H143" s="25">
        <v>50000</v>
      </c>
    </row>
    <row r="144" spans="1:8" ht="19.5" customHeight="1">
      <c r="A144" s="35">
        <v>141</v>
      </c>
      <c r="B144" s="64"/>
      <c r="C144" s="44"/>
      <c r="D144" s="46"/>
      <c r="E144" s="9" t="s">
        <v>38</v>
      </c>
      <c r="F144" s="35"/>
      <c r="G144" s="24">
        <v>150000</v>
      </c>
      <c r="H144" s="25"/>
    </row>
    <row r="145" spans="1:8" ht="19.5" customHeight="1">
      <c r="A145" s="35">
        <v>142</v>
      </c>
      <c r="B145" s="64"/>
      <c r="C145" s="39" t="s">
        <v>156</v>
      </c>
      <c r="D145" s="40"/>
      <c r="E145" s="40"/>
      <c r="F145" s="41"/>
      <c r="G145" s="10">
        <v>1500000</v>
      </c>
      <c r="H145" s="11">
        <v>1050000</v>
      </c>
    </row>
    <row r="146" spans="1:8" ht="19.5" customHeight="1">
      <c r="A146" s="35">
        <v>143</v>
      </c>
      <c r="B146" s="64"/>
      <c r="C146" s="42" t="s">
        <v>157</v>
      </c>
      <c r="D146" s="35" t="s">
        <v>23</v>
      </c>
      <c r="E146" s="9"/>
      <c r="F146" s="35" t="s">
        <v>34</v>
      </c>
      <c r="G146" s="24">
        <v>10000</v>
      </c>
      <c r="H146" s="25">
        <v>10000</v>
      </c>
    </row>
    <row r="147" spans="1:8" ht="19.5" customHeight="1">
      <c r="A147" s="35">
        <v>144</v>
      </c>
      <c r="B147" s="64"/>
      <c r="C147" s="43"/>
      <c r="D147" s="35" t="s">
        <v>158</v>
      </c>
      <c r="E147" s="9"/>
      <c r="F147" s="35" t="s">
        <v>159</v>
      </c>
      <c r="G147" s="24">
        <v>50000</v>
      </c>
      <c r="H147" s="25">
        <v>20000</v>
      </c>
    </row>
    <row r="148" spans="1:8" ht="19.5" customHeight="1">
      <c r="A148" s="35">
        <v>145</v>
      </c>
      <c r="B148" s="64"/>
      <c r="C148" s="44"/>
      <c r="D148" s="35" t="s">
        <v>158</v>
      </c>
      <c r="E148" s="9"/>
      <c r="F148" s="35" t="s">
        <v>160</v>
      </c>
      <c r="G148" s="24">
        <v>1000</v>
      </c>
      <c r="H148" s="25">
        <v>1000</v>
      </c>
    </row>
    <row r="149" spans="1:8" ht="19.5" customHeight="1">
      <c r="A149" s="35">
        <v>146</v>
      </c>
      <c r="B149" s="64"/>
      <c r="C149" s="39" t="s">
        <v>161</v>
      </c>
      <c r="D149" s="40"/>
      <c r="E149" s="40"/>
      <c r="F149" s="41"/>
      <c r="G149" s="10">
        <v>61000</v>
      </c>
      <c r="H149" s="11">
        <v>31000</v>
      </c>
    </row>
    <row r="150" spans="1:8" ht="19.5" customHeight="1">
      <c r="A150" s="35">
        <v>147</v>
      </c>
      <c r="B150" s="64"/>
      <c r="C150" s="32" t="s">
        <v>162</v>
      </c>
      <c r="D150" s="35" t="s">
        <v>163</v>
      </c>
      <c r="E150" s="9"/>
      <c r="F150" s="35" t="s">
        <v>164</v>
      </c>
      <c r="G150" s="24">
        <v>0</v>
      </c>
      <c r="H150" s="25">
        <v>100000</v>
      </c>
    </row>
    <row r="151" spans="1:8" ht="19.5" customHeight="1">
      <c r="A151" s="35">
        <v>148</v>
      </c>
      <c r="B151" s="64"/>
      <c r="C151" s="39" t="s">
        <v>165</v>
      </c>
      <c r="D151" s="40"/>
      <c r="E151" s="40"/>
      <c r="F151" s="41"/>
      <c r="G151" s="10">
        <v>0</v>
      </c>
      <c r="H151" s="11">
        <f>H150</f>
        <v>100000</v>
      </c>
    </row>
    <row r="152" spans="1:8" ht="19.5" customHeight="1">
      <c r="A152" s="35">
        <v>149</v>
      </c>
      <c r="B152" s="64"/>
      <c r="C152" s="42" t="s">
        <v>166</v>
      </c>
      <c r="D152" s="35" t="s">
        <v>14</v>
      </c>
      <c r="E152" s="9"/>
      <c r="F152" s="35" t="s">
        <v>15</v>
      </c>
      <c r="G152" s="24"/>
      <c r="H152" s="25">
        <v>40000</v>
      </c>
    </row>
    <row r="153" spans="1:8" ht="19.5" customHeight="1">
      <c r="A153" s="35">
        <v>150</v>
      </c>
      <c r="B153" s="64"/>
      <c r="C153" s="44"/>
      <c r="D153" s="35" t="s">
        <v>167</v>
      </c>
      <c r="E153" s="9"/>
      <c r="F153" s="35" t="s">
        <v>168</v>
      </c>
      <c r="G153" s="24"/>
      <c r="H153" s="25">
        <v>16000</v>
      </c>
    </row>
    <row r="154" spans="1:8" ht="19.5" customHeight="1">
      <c r="A154" s="35">
        <v>151</v>
      </c>
      <c r="B154" s="64"/>
      <c r="C154" s="39" t="s">
        <v>169</v>
      </c>
      <c r="D154" s="40"/>
      <c r="E154" s="40"/>
      <c r="F154" s="41"/>
      <c r="G154" s="10"/>
      <c r="H154" s="11">
        <f>SUM(H152:H153)</f>
        <v>56000</v>
      </c>
    </row>
    <row r="155" spans="1:8" ht="19.5" customHeight="1">
      <c r="A155" s="35">
        <v>152</v>
      </c>
      <c r="B155" s="64" t="s">
        <v>226</v>
      </c>
      <c r="C155" s="32" t="s">
        <v>170</v>
      </c>
      <c r="D155" s="35" t="s">
        <v>163</v>
      </c>
      <c r="E155" s="9"/>
      <c r="F155" s="35" t="s">
        <v>164</v>
      </c>
      <c r="G155" s="24">
        <v>100000</v>
      </c>
      <c r="H155" s="35">
        <v>0</v>
      </c>
    </row>
    <row r="156" spans="1:8" ht="19.5" customHeight="1">
      <c r="A156" s="35">
        <v>153</v>
      </c>
      <c r="B156" s="64"/>
      <c r="C156" s="39" t="s">
        <v>171</v>
      </c>
      <c r="D156" s="40"/>
      <c r="E156" s="40"/>
      <c r="F156" s="41"/>
      <c r="G156" s="10">
        <v>100000</v>
      </c>
      <c r="H156" s="11">
        <v>0</v>
      </c>
    </row>
    <row r="157" spans="1:8" ht="19.5" customHeight="1">
      <c r="A157" s="35">
        <v>154</v>
      </c>
      <c r="B157" s="64"/>
      <c r="C157" s="42" t="s">
        <v>48</v>
      </c>
      <c r="D157" s="35" t="s">
        <v>13</v>
      </c>
      <c r="E157" s="9" t="s">
        <v>39</v>
      </c>
      <c r="F157" s="35"/>
      <c r="G157" s="24">
        <v>90000</v>
      </c>
      <c r="H157" s="25">
        <v>80000</v>
      </c>
    </row>
    <row r="158" spans="1:8" ht="19.5" customHeight="1">
      <c r="A158" s="35">
        <v>155</v>
      </c>
      <c r="B158" s="64"/>
      <c r="C158" s="43"/>
      <c r="D158" s="35" t="s">
        <v>172</v>
      </c>
      <c r="E158" s="25" t="s">
        <v>203</v>
      </c>
      <c r="F158" s="35"/>
      <c r="G158" s="24">
        <v>90000</v>
      </c>
      <c r="H158" s="25">
        <v>80000</v>
      </c>
    </row>
    <row r="159" spans="1:8" ht="19.5" customHeight="1">
      <c r="A159" s="35">
        <v>156</v>
      </c>
      <c r="B159" s="64"/>
      <c r="C159" s="43"/>
      <c r="D159" s="35" t="s">
        <v>10</v>
      </c>
      <c r="E159" s="9" t="s">
        <v>202</v>
      </c>
      <c r="F159" s="35"/>
      <c r="G159" s="24">
        <v>90000</v>
      </c>
      <c r="H159" s="25">
        <v>80000</v>
      </c>
    </row>
    <row r="160" spans="1:8" ht="19.5" customHeight="1">
      <c r="A160" s="35">
        <v>157</v>
      </c>
      <c r="B160" s="64"/>
      <c r="C160" s="44"/>
      <c r="D160" s="35" t="s">
        <v>5</v>
      </c>
      <c r="E160" s="9" t="s">
        <v>38</v>
      </c>
      <c r="F160" s="35"/>
      <c r="G160" s="24">
        <v>90000</v>
      </c>
      <c r="H160" s="25">
        <v>80000</v>
      </c>
    </row>
    <row r="161" spans="1:8" ht="19.5" customHeight="1">
      <c r="A161" s="35">
        <v>158</v>
      </c>
      <c r="B161" s="64"/>
      <c r="C161" s="39" t="s">
        <v>173</v>
      </c>
      <c r="D161" s="40"/>
      <c r="E161" s="40"/>
      <c r="F161" s="41"/>
      <c r="G161" s="10">
        <v>360000</v>
      </c>
      <c r="H161" s="11">
        <v>320000</v>
      </c>
    </row>
    <row r="162" spans="1:8" ht="19.5" customHeight="1">
      <c r="A162" s="35">
        <v>159</v>
      </c>
      <c r="B162" s="64"/>
      <c r="C162" s="42" t="s">
        <v>174</v>
      </c>
      <c r="D162" s="35" t="s">
        <v>175</v>
      </c>
      <c r="E162" s="9"/>
      <c r="F162" s="35"/>
      <c r="G162" s="24"/>
      <c r="H162" s="25">
        <v>50000</v>
      </c>
    </row>
    <row r="163" spans="1:8" ht="19.5" customHeight="1">
      <c r="A163" s="35">
        <v>160</v>
      </c>
      <c r="B163" s="64"/>
      <c r="C163" s="43"/>
      <c r="D163" s="35" t="s">
        <v>176</v>
      </c>
      <c r="E163" s="9"/>
      <c r="F163" s="35" t="s">
        <v>177</v>
      </c>
      <c r="G163" s="24"/>
      <c r="H163" s="25">
        <v>100000</v>
      </c>
    </row>
    <row r="164" spans="1:8" ht="19.5" customHeight="1">
      <c r="A164" s="35">
        <v>161</v>
      </c>
      <c r="B164" s="64"/>
      <c r="C164" s="43"/>
      <c r="D164" s="35" t="s">
        <v>178</v>
      </c>
      <c r="E164" s="9"/>
      <c r="F164" s="35" t="s">
        <v>179</v>
      </c>
      <c r="G164" s="24"/>
      <c r="H164" s="25">
        <v>250000</v>
      </c>
    </row>
    <row r="165" spans="1:8" ht="19.5" customHeight="1">
      <c r="A165" s="35">
        <v>162</v>
      </c>
      <c r="B165" s="64"/>
      <c r="C165" s="43"/>
      <c r="D165" s="35" t="s">
        <v>180</v>
      </c>
      <c r="E165" s="9"/>
      <c r="F165" s="35" t="s">
        <v>181</v>
      </c>
      <c r="G165" s="24"/>
      <c r="H165" s="25">
        <v>10000</v>
      </c>
    </row>
    <row r="166" spans="1:8" ht="19.5" customHeight="1">
      <c r="A166" s="35">
        <v>163</v>
      </c>
      <c r="B166" s="64"/>
      <c r="C166" s="43"/>
      <c r="D166" s="45" t="s">
        <v>10</v>
      </c>
      <c r="E166" s="35" t="s">
        <v>182</v>
      </c>
      <c r="G166" s="24">
        <v>200000</v>
      </c>
      <c r="H166" s="25"/>
    </row>
    <row r="167" spans="1:8" ht="19.5" customHeight="1">
      <c r="A167" s="35">
        <v>164</v>
      </c>
      <c r="B167" s="64"/>
      <c r="C167" s="43"/>
      <c r="D167" s="47"/>
      <c r="E167" s="25" t="s">
        <v>203</v>
      </c>
      <c r="F167" s="33"/>
      <c r="G167" s="24">
        <v>50000</v>
      </c>
      <c r="H167" s="25"/>
    </row>
    <row r="168" spans="1:8" ht="19.5" customHeight="1">
      <c r="A168" s="35">
        <v>165</v>
      </c>
      <c r="B168" s="64"/>
      <c r="C168" s="70"/>
      <c r="D168" s="69"/>
      <c r="E168" s="26" t="s">
        <v>204</v>
      </c>
      <c r="F168" s="35"/>
      <c r="G168" s="24">
        <v>50000</v>
      </c>
      <c r="H168" s="25"/>
    </row>
    <row r="169" spans="1:8" ht="19.5" customHeight="1">
      <c r="A169" s="35">
        <v>166</v>
      </c>
      <c r="B169" s="64"/>
      <c r="C169" s="71" t="s">
        <v>183</v>
      </c>
      <c r="D169" s="72"/>
      <c r="E169" s="72"/>
      <c r="F169" s="73"/>
      <c r="G169" s="15">
        <v>300000</v>
      </c>
      <c r="H169" s="16">
        <v>410000</v>
      </c>
    </row>
    <row r="170" spans="1:8" ht="19.5" customHeight="1">
      <c r="A170" s="35">
        <v>167</v>
      </c>
      <c r="B170" s="74" t="s">
        <v>184</v>
      </c>
      <c r="C170" s="75"/>
      <c r="D170" s="75"/>
      <c r="E170" s="75"/>
      <c r="F170" s="76"/>
      <c r="G170" s="14">
        <f>G169+G161+G156+G154+G149+G145</f>
        <v>2321000</v>
      </c>
      <c r="H170" s="14">
        <f>H169+H161+H156+H154+H149+H145+H151</f>
        <v>1967000</v>
      </c>
    </row>
    <row r="171" spans="1:8" ht="19.5" customHeight="1">
      <c r="A171" s="35">
        <v>168</v>
      </c>
      <c r="B171" s="49" t="s">
        <v>62</v>
      </c>
      <c r="C171" s="42" t="s">
        <v>185</v>
      </c>
      <c r="D171" s="17" t="s">
        <v>5</v>
      </c>
      <c r="E171" s="9" t="s">
        <v>57</v>
      </c>
      <c r="F171" s="35"/>
      <c r="G171" s="30">
        <v>20000</v>
      </c>
      <c r="H171" s="35"/>
    </row>
    <row r="172" spans="1:8" ht="19.5" customHeight="1">
      <c r="A172" s="35">
        <v>169</v>
      </c>
      <c r="B172" s="50"/>
      <c r="C172" s="43"/>
      <c r="D172" s="17" t="s">
        <v>10</v>
      </c>
      <c r="E172" s="9" t="s">
        <v>202</v>
      </c>
      <c r="F172" s="35"/>
      <c r="G172" s="30">
        <v>10000</v>
      </c>
      <c r="H172" s="35"/>
    </row>
    <row r="173" spans="1:8" ht="19.5" customHeight="1">
      <c r="A173" s="35">
        <v>170</v>
      </c>
      <c r="B173" s="50"/>
      <c r="C173" s="43"/>
      <c r="D173" s="17" t="s">
        <v>3</v>
      </c>
      <c r="E173" s="25" t="s">
        <v>205</v>
      </c>
      <c r="F173" s="35"/>
      <c r="G173" s="30">
        <v>5000</v>
      </c>
      <c r="H173" s="35"/>
    </row>
    <row r="174" spans="1:8" ht="19.5" customHeight="1">
      <c r="A174" s="35">
        <v>171</v>
      </c>
      <c r="B174" s="50"/>
      <c r="C174" s="44"/>
      <c r="D174" s="17" t="s">
        <v>23</v>
      </c>
      <c r="E174" s="17"/>
      <c r="F174" s="35"/>
      <c r="G174" s="30">
        <v>25000</v>
      </c>
      <c r="H174" s="35"/>
    </row>
    <row r="175" spans="1:8" ht="19.5" customHeight="1">
      <c r="A175" s="35">
        <v>172</v>
      </c>
      <c r="B175" s="50"/>
      <c r="C175" s="39" t="s">
        <v>186</v>
      </c>
      <c r="D175" s="40"/>
      <c r="E175" s="40"/>
      <c r="F175" s="41"/>
      <c r="G175" s="10">
        <v>60000</v>
      </c>
      <c r="H175" s="11"/>
    </row>
    <row r="176" spans="1:8" ht="19.5" customHeight="1">
      <c r="A176" s="35">
        <v>173</v>
      </c>
      <c r="B176" s="50"/>
      <c r="C176" s="42" t="s">
        <v>187</v>
      </c>
      <c r="D176" s="35" t="s">
        <v>4</v>
      </c>
      <c r="E176" s="9" t="s">
        <v>56</v>
      </c>
      <c r="F176" s="35" t="s">
        <v>28</v>
      </c>
      <c r="G176" s="24"/>
      <c r="H176" s="25">
        <v>8000</v>
      </c>
    </row>
    <row r="177" spans="1:8" ht="19.5" customHeight="1">
      <c r="A177" s="35">
        <v>174</v>
      </c>
      <c r="B177" s="50"/>
      <c r="C177" s="43"/>
      <c r="D177" s="35" t="s">
        <v>4</v>
      </c>
      <c r="E177" s="9" t="s">
        <v>56</v>
      </c>
      <c r="F177" s="35" t="s">
        <v>35</v>
      </c>
      <c r="G177" s="24"/>
      <c r="H177" s="25">
        <v>800</v>
      </c>
    </row>
    <row r="178" spans="1:8" ht="19.5" customHeight="1">
      <c r="A178" s="35">
        <v>175</v>
      </c>
      <c r="B178" s="50"/>
      <c r="C178" s="43"/>
      <c r="D178" s="35" t="s">
        <v>4</v>
      </c>
      <c r="E178" s="9" t="s">
        <v>56</v>
      </c>
      <c r="F178" s="35" t="s">
        <v>46</v>
      </c>
      <c r="G178" s="24"/>
      <c r="H178" s="25">
        <v>2400</v>
      </c>
    </row>
    <row r="179" spans="1:8" ht="19.5" customHeight="1">
      <c r="A179" s="35">
        <v>176</v>
      </c>
      <c r="B179" s="50"/>
      <c r="C179" s="43"/>
      <c r="D179" s="35" t="s">
        <v>4</v>
      </c>
      <c r="E179" s="9" t="s">
        <v>38</v>
      </c>
      <c r="F179" s="35" t="s">
        <v>28</v>
      </c>
      <c r="G179" s="24"/>
      <c r="H179" s="25">
        <v>7500</v>
      </c>
    </row>
    <row r="180" spans="1:8" ht="19.5" customHeight="1">
      <c r="A180" s="35">
        <v>177</v>
      </c>
      <c r="B180" s="50"/>
      <c r="C180" s="43"/>
      <c r="D180" s="35" t="s">
        <v>4</v>
      </c>
      <c r="E180" s="9" t="s">
        <v>56</v>
      </c>
      <c r="F180" s="35"/>
      <c r="G180" s="24">
        <v>82000</v>
      </c>
      <c r="H180" s="25"/>
    </row>
    <row r="181" spans="1:8" ht="19.5" customHeight="1">
      <c r="A181" s="35">
        <v>178</v>
      </c>
      <c r="B181" s="50"/>
      <c r="C181" s="43"/>
      <c r="D181" s="35" t="s">
        <v>4</v>
      </c>
      <c r="E181" s="9" t="s">
        <v>38</v>
      </c>
      <c r="F181" s="35"/>
      <c r="G181" s="24">
        <v>1600</v>
      </c>
      <c r="H181" s="25"/>
    </row>
    <row r="182" spans="1:8" ht="19.5" customHeight="1">
      <c r="A182" s="35">
        <v>179</v>
      </c>
      <c r="B182" s="50"/>
      <c r="C182" s="43"/>
      <c r="D182" s="35" t="s">
        <v>22</v>
      </c>
      <c r="E182" s="9" t="s">
        <v>58</v>
      </c>
      <c r="F182" s="35"/>
      <c r="G182" s="24">
        <v>100000</v>
      </c>
      <c r="H182" s="25"/>
    </row>
    <row r="183" spans="1:8" ht="19.5" customHeight="1">
      <c r="A183" s="35">
        <v>180</v>
      </c>
      <c r="B183" s="50"/>
      <c r="C183" s="43"/>
      <c r="D183" s="35" t="s">
        <v>13</v>
      </c>
      <c r="E183" s="9" t="s">
        <v>56</v>
      </c>
      <c r="F183" s="35" t="s">
        <v>50</v>
      </c>
      <c r="G183" s="24"/>
      <c r="H183" s="25">
        <v>640</v>
      </c>
    </row>
    <row r="184" spans="1:8" ht="19.5" customHeight="1">
      <c r="A184" s="35">
        <v>181</v>
      </c>
      <c r="B184" s="50"/>
      <c r="C184" s="43"/>
      <c r="D184" s="45" t="s">
        <v>188</v>
      </c>
      <c r="E184" s="9" t="s">
        <v>202</v>
      </c>
      <c r="F184" s="35"/>
      <c r="G184" s="24">
        <v>50000</v>
      </c>
      <c r="H184" s="25"/>
    </row>
    <row r="185" spans="1:8" ht="19.5" customHeight="1">
      <c r="A185" s="35">
        <v>182</v>
      </c>
      <c r="B185" s="50"/>
      <c r="C185" s="43"/>
      <c r="D185" s="46"/>
      <c r="E185" s="9" t="s">
        <v>202</v>
      </c>
      <c r="F185" s="35" t="s">
        <v>24</v>
      </c>
      <c r="G185" s="24"/>
      <c r="H185" s="25">
        <v>660</v>
      </c>
    </row>
    <row r="186" spans="1:8" ht="19.5" customHeight="1">
      <c r="A186" s="35">
        <v>183</v>
      </c>
      <c r="B186" s="50"/>
      <c r="C186" s="43"/>
      <c r="D186" s="45" t="s">
        <v>3</v>
      </c>
      <c r="E186" s="25" t="s">
        <v>209</v>
      </c>
      <c r="F186" s="35"/>
      <c r="G186" s="24">
        <v>1000</v>
      </c>
      <c r="H186" s="25"/>
    </row>
    <row r="187" spans="1:8" ht="19.5" customHeight="1">
      <c r="A187" s="35">
        <v>184</v>
      </c>
      <c r="B187" s="50"/>
      <c r="C187" s="43"/>
      <c r="D187" s="46"/>
      <c r="E187" s="25" t="s">
        <v>205</v>
      </c>
      <c r="F187" s="35"/>
      <c r="G187" s="24">
        <v>70000</v>
      </c>
      <c r="H187" s="25"/>
    </row>
    <row r="188" spans="1:8" ht="19.5" customHeight="1">
      <c r="A188" s="35">
        <v>185</v>
      </c>
      <c r="B188" s="50"/>
      <c r="C188" s="44"/>
      <c r="D188" s="35" t="s">
        <v>5</v>
      </c>
      <c r="E188" s="9" t="s">
        <v>56</v>
      </c>
      <c r="F188" s="35"/>
      <c r="G188" s="24"/>
      <c r="H188" s="25">
        <v>900</v>
      </c>
    </row>
    <row r="189" spans="1:8" ht="19.5" customHeight="1">
      <c r="A189" s="35">
        <v>186</v>
      </c>
      <c r="B189" s="50"/>
      <c r="C189" s="39" t="s">
        <v>189</v>
      </c>
      <c r="D189" s="40"/>
      <c r="E189" s="40"/>
      <c r="F189" s="41"/>
      <c r="G189" s="10">
        <v>304600</v>
      </c>
      <c r="H189" s="11">
        <v>20900</v>
      </c>
    </row>
    <row r="190" spans="1:8" ht="19.5" customHeight="1">
      <c r="A190" s="35">
        <v>187</v>
      </c>
      <c r="B190" s="50"/>
      <c r="C190" s="42" t="s">
        <v>190</v>
      </c>
      <c r="D190" s="45" t="s">
        <v>8</v>
      </c>
      <c r="E190" s="27" t="s">
        <v>206</v>
      </c>
      <c r="F190" s="33"/>
      <c r="G190" s="24">
        <v>10000</v>
      </c>
      <c r="H190" s="35"/>
    </row>
    <row r="191" spans="1:8" ht="19.5" customHeight="1">
      <c r="A191" s="35">
        <v>188</v>
      </c>
      <c r="B191" s="64"/>
      <c r="C191" s="70"/>
      <c r="D191" s="69"/>
      <c r="E191" s="26" t="s">
        <v>204</v>
      </c>
      <c r="F191" s="35"/>
      <c r="G191" s="24">
        <v>10000</v>
      </c>
      <c r="H191" s="35"/>
    </row>
    <row r="192" spans="1:8" ht="19.5" customHeight="1">
      <c r="A192" s="35">
        <v>189</v>
      </c>
      <c r="B192" s="50"/>
      <c r="C192" s="43"/>
      <c r="D192" s="47" t="s">
        <v>191</v>
      </c>
      <c r="E192" s="9" t="s">
        <v>57</v>
      </c>
      <c r="F192" s="34"/>
      <c r="G192" s="24">
        <v>100000</v>
      </c>
      <c r="H192" s="35"/>
    </row>
    <row r="193" spans="1:9" ht="19.5" customHeight="1">
      <c r="A193" s="35">
        <v>190</v>
      </c>
      <c r="B193" s="50"/>
      <c r="C193" s="43"/>
      <c r="D193" s="46"/>
      <c r="E193" s="9" t="s">
        <v>56</v>
      </c>
      <c r="F193" s="35"/>
      <c r="G193" s="24">
        <v>10000</v>
      </c>
      <c r="H193" s="35"/>
    </row>
    <row r="194" spans="1:9" ht="19.5" customHeight="1">
      <c r="A194" s="35">
        <v>191</v>
      </c>
      <c r="B194" s="50"/>
      <c r="C194" s="43"/>
      <c r="D194" s="35" t="s">
        <v>10</v>
      </c>
      <c r="E194" s="9" t="s">
        <v>202</v>
      </c>
      <c r="F194" s="35"/>
      <c r="G194" s="24">
        <v>400000</v>
      </c>
      <c r="H194" s="35"/>
    </row>
    <row r="195" spans="1:9" ht="19.5" customHeight="1">
      <c r="A195" s="35">
        <v>192</v>
      </c>
      <c r="B195" s="50"/>
      <c r="C195" s="44"/>
      <c r="D195" s="35" t="s">
        <v>3</v>
      </c>
      <c r="E195" s="25" t="s">
        <v>203</v>
      </c>
      <c r="F195" s="35"/>
      <c r="G195" s="24">
        <v>200000</v>
      </c>
      <c r="H195" s="35"/>
    </row>
    <row r="196" spans="1:9" ht="19.5" customHeight="1">
      <c r="A196" s="35">
        <v>193</v>
      </c>
      <c r="B196" s="51"/>
      <c r="C196" s="39" t="s">
        <v>192</v>
      </c>
      <c r="D196" s="40"/>
      <c r="E196" s="40"/>
      <c r="F196" s="41"/>
      <c r="G196" s="10">
        <v>730000</v>
      </c>
      <c r="H196" s="11"/>
    </row>
    <row r="197" spans="1:9" ht="19.5" customHeight="1">
      <c r="A197" s="35">
        <v>194</v>
      </c>
      <c r="B197" s="74" t="s">
        <v>193</v>
      </c>
      <c r="C197" s="75"/>
      <c r="D197" s="75"/>
      <c r="E197" s="75"/>
      <c r="F197" s="76"/>
      <c r="G197" s="14">
        <f>G196+G189+G175</f>
        <v>1094600</v>
      </c>
      <c r="H197" s="14">
        <f>H196+H189+H175</f>
        <v>20900</v>
      </c>
    </row>
    <row r="198" spans="1:9" ht="19.5" customHeight="1">
      <c r="A198" s="35">
        <v>195</v>
      </c>
      <c r="B198" s="77" t="s">
        <v>214</v>
      </c>
      <c r="C198" s="80" t="s">
        <v>215</v>
      </c>
      <c r="D198" s="35" t="s">
        <v>3</v>
      </c>
      <c r="E198" s="35" t="s">
        <v>216</v>
      </c>
      <c r="F198" s="36"/>
      <c r="G198" s="24">
        <v>150000</v>
      </c>
      <c r="H198" s="24">
        <v>25000</v>
      </c>
    </row>
    <row r="199" spans="1:9" ht="19.5" customHeight="1">
      <c r="A199" s="35">
        <v>196</v>
      </c>
      <c r="B199" s="78"/>
      <c r="C199" s="81"/>
      <c r="D199" s="35" t="s">
        <v>217</v>
      </c>
      <c r="E199" s="35" t="s">
        <v>218</v>
      </c>
      <c r="F199" s="37"/>
      <c r="G199" s="24">
        <v>150000</v>
      </c>
      <c r="H199" s="24">
        <v>25000</v>
      </c>
      <c r="I199" s="38"/>
    </row>
    <row r="200" spans="1:9" ht="19.5" customHeight="1">
      <c r="A200" s="35">
        <v>197</v>
      </c>
      <c r="B200" s="78"/>
      <c r="C200" s="82"/>
      <c r="D200" s="35" t="s">
        <v>219</v>
      </c>
      <c r="E200" s="9" t="s">
        <v>208</v>
      </c>
      <c r="F200" s="37"/>
      <c r="G200" s="24">
        <v>150000</v>
      </c>
      <c r="H200" s="24">
        <v>25000</v>
      </c>
    </row>
    <row r="201" spans="1:9" ht="19.5" customHeight="1">
      <c r="A201" s="35">
        <v>198</v>
      </c>
      <c r="B201" s="78"/>
      <c r="C201" s="83" t="s">
        <v>220</v>
      </c>
      <c r="D201" s="83"/>
      <c r="E201" s="83"/>
      <c r="F201" s="83"/>
      <c r="G201" s="15">
        <f>SUM(G198:G200)</f>
        <v>450000</v>
      </c>
      <c r="H201" s="15">
        <f>SUM(H198:H200)</f>
        <v>75000</v>
      </c>
    </row>
    <row r="202" spans="1:9" ht="19.5" customHeight="1">
      <c r="A202" s="35">
        <v>199</v>
      </c>
      <c r="B202" s="78"/>
      <c r="C202" s="80" t="s">
        <v>221</v>
      </c>
      <c r="D202" s="35" t="s">
        <v>8</v>
      </c>
      <c r="E202" s="35" t="s">
        <v>222</v>
      </c>
      <c r="F202" s="37"/>
      <c r="G202" s="24">
        <v>50000</v>
      </c>
      <c r="H202" s="24">
        <v>10000</v>
      </c>
      <c r="I202" s="38"/>
    </row>
    <row r="203" spans="1:9" ht="19.5" customHeight="1">
      <c r="A203" s="35">
        <v>200</v>
      </c>
      <c r="B203" s="78"/>
      <c r="C203" s="81"/>
      <c r="D203" s="35" t="s">
        <v>8</v>
      </c>
      <c r="E203" s="26" t="s">
        <v>204</v>
      </c>
      <c r="F203" s="37"/>
      <c r="G203" s="24">
        <v>50000</v>
      </c>
      <c r="H203" s="24">
        <v>10000</v>
      </c>
    </row>
    <row r="204" spans="1:9" ht="19.5" customHeight="1">
      <c r="A204" s="35">
        <v>201</v>
      </c>
      <c r="B204" s="78"/>
      <c r="C204" s="81"/>
      <c r="D204" s="35" t="s">
        <v>10</v>
      </c>
      <c r="E204" s="9" t="s">
        <v>202</v>
      </c>
      <c r="F204" s="37"/>
      <c r="G204" s="24">
        <v>50000</v>
      </c>
      <c r="H204" s="24">
        <v>10000</v>
      </c>
      <c r="I204" s="38"/>
    </row>
    <row r="205" spans="1:9" ht="19.5" customHeight="1">
      <c r="A205" s="35">
        <v>202</v>
      </c>
      <c r="B205" s="78"/>
      <c r="C205" s="81"/>
      <c r="D205" s="35" t="s">
        <v>3</v>
      </c>
      <c r="E205" s="25" t="s">
        <v>209</v>
      </c>
      <c r="F205" s="37"/>
      <c r="G205" s="24">
        <v>50000</v>
      </c>
      <c r="H205" s="24">
        <v>10000</v>
      </c>
      <c r="I205"/>
    </row>
    <row r="206" spans="1:9" ht="19.5" customHeight="1">
      <c r="A206" s="35">
        <v>203</v>
      </c>
      <c r="B206" s="78"/>
      <c r="C206" s="81"/>
      <c r="D206" s="35" t="s">
        <v>3</v>
      </c>
      <c r="E206" s="27" t="s">
        <v>206</v>
      </c>
      <c r="F206" s="37"/>
      <c r="G206" s="24">
        <v>50000</v>
      </c>
      <c r="H206" s="24">
        <v>10000</v>
      </c>
    </row>
    <row r="207" spans="1:9" ht="19.5" customHeight="1">
      <c r="A207" s="35">
        <v>204</v>
      </c>
      <c r="B207" s="78"/>
      <c r="C207" s="81"/>
      <c r="D207" s="35" t="s">
        <v>3</v>
      </c>
      <c r="E207" s="35" t="s">
        <v>223</v>
      </c>
      <c r="F207" s="37"/>
      <c r="G207" s="24">
        <v>50000</v>
      </c>
      <c r="H207" s="24">
        <v>10000</v>
      </c>
    </row>
    <row r="208" spans="1:9" ht="19.5" customHeight="1">
      <c r="A208" s="35">
        <v>205</v>
      </c>
      <c r="B208" s="78"/>
      <c r="C208" s="81"/>
      <c r="D208" s="35" t="s">
        <v>3</v>
      </c>
      <c r="E208" s="35" t="s">
        <v>39</v>
      </c>
      <c r="F208" s="37"/>
      <c r="G208" s="24">
        <v>50000</v>
      </c>
      <c r="H208" s="24">
        <v>10000</v>
      </c>
      <c r="I208" s="38"/>
    </row>
    <row r="209" spans="1:9" ht="19.5" customHeight="1">
      <c r="A209" s="35">
        <v>206</v>
      </c>
      <c r="B209" s="78"/>
      <c r="C209" s="82"/>
      <c r="D209" s="35" t="s">
        <v>3</v>
      </c>
      <c r="E209" s="35" t="s">
        <v>38</v>
      </c>
      <c r="F209" s="37"/>
      <c r="G209" s="24">
        <v>50000</v>
      </c>
      <c r="H209" s="24">
        <v>10000</v>
      </c>
    </row>
    <row r="210" spans="1:9" ht="19.5" customHeight="1">
      <c r="A210" s="35">
        <v>207</v>
      </c>
      <c r="B210" s="79"/>
      <c r="C210" s="83" t="s">
        <v>224</v>
      </c>
      <c r="D210" s="83"/>
      <c r="E210" s="83"/>
      <c r="F210" s="83"/>
      <c r="G210" s="10">
        <f>SUM(G202:G209)</f>
        <v>400000</v>
      </c>
      <c r="H210" s="10">
        <f>SUM(H202:H209)</f>
        <v>80000</v>
      </c>
      <c r="I210" s="38"/>
    </row>
    <row r="211" spans="1:9" ht="19.5" customHeight="1">
      <c r="A211" s="35">
        <v>208</v>
      </c>
      <c r="B211" s="74" t="s">
        <v>225</v>
      </c>
      <c r="C211" s="75"/>
      <c r="D211" s="75"/>
      <c r="E211" s="75"/>
      <c r="F211" s="76"/>
      <c r="G211" s="14">
        <f>G210+G201</f>
        <v>850000</v>
      </c>
      <c r="H211" s="14">
        <f>H210+H201</f>
        <v>155000</v>
      </c>
    </row>
    <row r="212" spans="1:9" ht="19.5" customHeight="1">
      <c r="A212" s="35">
        <v>209</v>
      </c>
      <c r="B212" s="49" t="s">
        <v>49</v>
      </c>
      <c r="C212" s="31" t="s">
        <v>194</v>
      </c>
      <c r="D212" s="35" t="s">
        <v>22</v>
      </c>
      <c r="E212" s="9" t="s">
        <v>210</v>
      </c>
      <c r="F212" s="35"/>
      <c r="G212" s="24">
        <v>25000</v>
      </c>
      <c r="H212" s="25">
        <v>25000</v>
      </c>
    </row>
    <row r="213" spans="1:9" ht="19.5" customHeight="1">
      <c r="A213" s="35">
        <v>210</v>
      </c>
      <c r="B213" s="51"/>
      <c r="C213" s="39" t="s">
        <v>195</v>
      </c>
      <c r="D213" s="40"/>
      <c r="E213" s="40"/>
      <c r="F213" s="41"/>
      <c r="G213" s="10">
        <v>25000</v>
      </c>
      <c r="H213" s="11">
        <v>25000</v>
      </c>
    </row>
    <row r="214" spans="1:9" ht="19.5" customHeight="1">
      <c r="A214" s="35">
        <v>211</v>
      </c>
      <c r="B214" s="93" t="s">
        <v>196</v>
      </c>
      <c r="C214" s="94"/>
      <c r="D214" s="94"/>
      <c r="E214" s="94"/>
      <c r="F214" s="95"/>
      <c r="G214" s="14">
        <v>25000</v>
      </c>
      <c r="H214" s="18">
        <v>25000</v>
      </c>
    </row>
    <row r="215" spans="1:9" ht="19.5" customHeight="1">
      <c r="A215" s="35">
        <v>212</v>
      </c>
      <c r="B215" s="64" t="s">
        <v>36</v>
      </c>
      <c r="C215" s="70" t="s">
        <v>197</v>
      </c>
      <c r="D215" s="35" t="s">
        <v>8</v>
      </c>
      <c r="E215" s="26" t="s">
        <v>204</v>
      </c>
      <c r="F215" s="35"/>
      <c r="G215" s="24">
        <v>5000</v>
      </c>
      <c r="H215" s="35">
        <v>0</v>
      </c>
    </row>
    <row r="216" spans="1:9" ht="19.5" customHeight="1">
      <c r="A216" s="35">
        <v>213</v>
      </c>
      <c r="B216" s="50"/>
      <c r="C216" s="43"/>
      <c r="D216" s="34" t="s">
        <v>4</v>
      </c>
      <c r="E216" s="28" t="s">
        <v>38</v>
      </c>
      <c r="F216" s="34"/>
      <c r="G216" s="24">
        <v>1000</v>
      </c>
      <c r="H216" s="35">
        <v>0</v>
      </c>
    </row>
    <row r="217" spans="1:9" ht="19.5" customHeight="1">
      <c r="A217" s="35">
        <v>214</v>
      </c>
      <c r="B217" s="50"/>
      <c r="C217" s="43"/>
      <c r="D217" s="35" t="s">
        <v>16</v>
      </c>
      <c r="E217" s="9"/>
      <c r="F217" s="35" t="s">
        <v>41</v>
      </c>
      <c r="G217" s="24">
        <v>50000</v>
      </c>
      <c r="H217" s="35">
        <v>0</v>
      </c>
    </row>
    <row r="218" spans="1:9" ht="19.5" customHeight="1">
      <c r="A218" s="35">
        <v>215</v>
      </c>
      <c r="B218" s="50"/>
      <c r="C218" s="43"/>
      <c r="D218" s="35" t="s">
        <v>16</v>
      </c>
      <c r="E218" s="9"/>
      <c r="F218" s="9" t="s">
        <v>139</v>
      </c>
      <c r="G218" s="24">
        <v>50000</v>
      </c>
      <c r="H218" s="35">
        <v>0</v>
      </c>
    </row>
    <row r="219" spans="1:9" ht="19.5" customHeight="1">
      <c r="A219" s="35">
        <v>216</v>
      </c>
      <c r="B219" s="50"/>
      <c r="C219" s="43"/>
      <c r="D219" s="35" t="s">
        <v>10</v>
      </c>
      <c r="E219" s="9" t="s">
        <v>202</v>
      </c>
      <c r="F219" s="35"/>
      <c r="G219" s="24">
        <v>20000</v>
      </c>
      <c r="H219" s="35">
        <v>0</v>
      </c>
    </row>
    <row r="220" spans="1:9" ht="19.5" customHeight="1">
      <c r="A220" s="35">
        <v>217</v>
      </c>
      <c r="B220" s="50"/>
      <c r="C220" s="44"/>
      <c r="D220" s="35" t="s">
        <v>3</v>
      </c>
      <c r="E220" s="25" t="s">
        <v>205</v>
      </c>
      <c r="F220" s="35"/>
      <c r="G220" s="24">
        <v>5000</v>
      </c>
      <c r="H220" s="35">
        <v>0</v>
      </c>
    </row>
    <row r="221" spans="1:9" ht="28.5" customHeight="1">
      <c r="A221" s="35">
        <v>218</v>
      </c>
      <c r="B221" s="51"/>
      <c r="C221" s="39" t="s">
        <v>198</v>
      </c>
      <c r="D221" s="40"/>
      <c r="E221" s="40"/>
      <c r="F221" s="41"/>
      <c r="G221" s="10">
        <f>SUM(G215:G220)</f>
        <v>131000</v>
      </c>
      <c r="H221" s="11">
        <v>0</v>
      </c>
    </row>
    <row r="222" spans="1:9" ht="35.25" customHeight="1">
      <c r="A222" s="35">
        <v>219</v>
      </c>
      <c r="B222" s="74" t="s">
        <v>199</v>
      </c>
      <c r="C222" s="75"/>
      <c r="D222" s="75"/>
      <c r="E222" s="75"/>
      <c r="F222" s="76"/>
      <c r="G222" s="14">
        <v>131000</v>
      </c>
      <c r="H222" s="18">
        <v>0</v>
      </c>
    </row>
    <row r="223" spans="1:9" ht="39.75">
      <c r="A223" s="84" t="s">
        <v>201</v>
      </c>
      <c r="B223" s="85"/>
      <c r="C223" s="85"/>
      <c r="D223" s="85"/>
      <c r="E223" s="85"/>
      <c r="F223" s="86"/>
      <c r="G223" s="20">
        <v>51000</v>
      </c>
      <c r="H223" s="21">
        <v>433000</v>
      </c>
    </row>
    <row r="224" spans="1:9" ht="39.75">
      <c r="A224" s="87" t="s">
        <v>200</v>
      </c>
      <c r="B224" s="88"/>
      <c r="C224" s="88"/>
      <c r="D224" s="88"/>
      <c r="E224" s="88"/>
      <c r="F224" s="89"/>
      <c r="G224" s="19">
        <f>G222+G214+G197+G170+G138+G82+G55-G223+G211</f>
        <v>10733600</v>
      </c>
      <c r="H224" s="19">
        <f>H222+H214+H197+H170+H138+H82+H55-H223+H211</f>
        <v>2925400</v>
      </c>
    </row>
    <row r="225" spans="1:8" ht="39.75">
      <c r="A225" s="90" t="s">
        <v>63</v>
      </c>
      <c r="B225" s="91"/>
      <c r="C225" s="91"/>
      <c r="D225" s="91"/>
      <c r="E225" s="91"/>
      <c r="F225" s="92"/>
      <c r="G225" s="22">
        <f>SUM(G223:G224)</f>
        <v>10784600</v>
      </c>
      <c r="H225" s="22">
        <f>SUM(H223:H224)</f>
        <v>3358400</v>
      </c>
    </row>
  </sheetData>
  <autoFilter ref="A3:H225"/>
  <mergeCells count="103">
    <mergeCell ref="B222:F222"/>
    <mergeCell ref="A223:F223"/>
    <mergeCell ref="A224:F224"/>
    <mergeCell ref="A225:F225"/>
    <mergeCell ref="B211:F211"/>
    <mergeCell ref="B212:B213"/>
    <mergeCell ref="C213:F213"/>
    <mergeCell ref="B214:F214"/>
    <mergeCell ref="B215:B221"/>
    <mergeCell ref="C215:C220"/>
    <mergeCell ref="C221:F221"/>
    <mergeCell ref="D192:D193"/>
    <mergeCell ref="C196:F196"/>
    <mergeCell ref="B197:F197"/>
    <mergeCell ref="B198:B210"/>
    <mergeCell ref="C198:C200"/>
    <mergeCell ref="C201:F201"/>
    <mergeCell ref="C202:C209"/>
    <mergeCell ref="C210:F210"/>
    <mergeCell ref="B170:F170"/>
    <mergeCell ref="B171:B196"/>
    <mergeCell ref="C171:C174"/>
    <mergeCell ref="C175:F175"/>
    <mergeCell ref="C176:C188"/>
    <mergeCell ref="D184:D185"/>
    <mergeCell ref="D186:D187"/>
    <mergeCell ref="C189:F189"/>
    <mergeCell ref="C190:C195"/>
    <mergeCell ref="D190:D191"/>
    <mergeCell ref="C161:F161"/>
    <mergeCell ref="C162:C168"/>
    <mergeCell ref="D166:D168"/>
    <mergeCell ref="C169:F169"/>
    <mergeCell ref="B138:F138"/>
    <mergeCell ref="C139:C144"/>
    <mergeCell ref="D143:D144"/>
    <mergeCell ref="C145:F145"/>
    <mergeCell ref="C146:C148"/>
    <mergeCell ref="C149:F149"/>
    <mergeCell ref="C151:F151"/>
    <mergeCell ref="C152:C153"/>
    <mergeCell ref="C154:F154"/>
    <mergeCell ref="B139:B154"/>
    <mergeCell ref="B155:B169"/>
    <mergeCell ref="B137:F137"/>
    <mergeCell ref="D107:D108"/>
    <mergeCell ref="C110:F110"/>
    <mergeCell ref="C111:C117"/>
    <mergeCell ref="D113:D114"/>
    <mergeCell ref="D116:D117"/>
    <mergeCell ref="C118:F118"/>
    <mergeCell ref="C156:F156"/>
    <mergeCell ref="C157:C160"/>
    <mergeCell ref="B82:F82"/>
    <mergeCell ref="C83:C103"/>
    <mergeCell ref="D83:D84"/>
    <mergeCell ref="D85:D91"/>
    <mergeCell ref="D93:D100"/>
    <mergeCell ref="D101:D102"/>
    <mergeCell ref="C104:F104"/>
    <mergeCell ref="C105:C109"/>
    <mergeCell ref="D105:D106"/>
    <mergeCell ref="B83:B104"/>
    <mergeCell ref="B105:B136"/>
    <mergeCell ref="C119:C136"/>
    <mergeCell ref="D119:D122"/>
    <mergeCell ref="D123:D126"/>
    <mergeCell ref="D127:D130"/>
    <mergeCell ref="D132:D134"/>
    <mergeCell ref="D68:D70"/>
    <mergeCell ref="D72:D73"/>
    <mergeCell ref="C74:F74"/>
    <mergeCell ref="C75:C80"/>
    <mergeCell ref="D78:D79"/>
    <mergeCell ref="C81:F81"/>
    <mergeCell ref="C54:F54"/>
    <mergeCell ref="B55:F55"/>
    <mergeCell ref="B56:B81"/>
    <mergeCell ref="C56:C62"/>
    <mergeCell ref="D56:D57"/>
    <mergeCell ref="D59:D60"/>
    <mergeCell ref="D61:D62"/>
    <mergeCell ref="C63:F63"/>
    <mergeCell ref="C64:C73"/>
    <mergeCell ref="D64:D66"/>
    <mergeCell ref="C33:F33"/>
    <mergeCell ref="C34:C53"/>
    <mergeCell ref="D35:D36"/>
    <mergeCell ref="D38:D40"/>
    <mergeCell ref="D41:D43"/>
    <mergeCell ref="D44:D46"/>
    <mergeCell ref="D47:D48"/>
    <mergeCell ref="D50:D53"/>
    <mergeCell ref="A2:H2"/>
    <mergeCell ref="B4:B54"/>
    <mergeCell ref="C4:C32"/>
    <mergeCell ref="D5:D9"/>
    <mergeCell ref="D10:D12"/>
    <mergeCell ref="D14:D18"/>
    <mergeCell ref="D20:D22"/>
    <mergeCell ref="D23:D27"/>
    <mergeCell ref="D29:D30"/>
    <mergeCell ref="D31:D32"/>
  </mergeCells>
  <printOptions horizontalCentered="1" verticalCentered="1"/>
  <pageMargins left="0" right="0" top="0.59055118110236227" bottom="0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روکش98 </vt:lpstr>
      <vt:lpstr>'روکش98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z.soleimane</dc:creator>
  <cp:lastModifiedBy>Fatemeh Movahedkhah</cp:lastModifiedBy>
  <cp:lastPrinted>2020-01-11T06:37:29Z</cp:lastPrinted>
  <dcterms:created xsi:type="dcterms:W3CDTF">2019-09-23T05:28:40Z</dcterms:created>
  <dcterms:modified xsi:type="dcterms:W3CDTF">2020-02-08T08:54:37Z</dcterms:modified>
</cp:coreProperties>
</file>